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9804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A13" i="5"/>
  <c r="A12"/>
  <c r="A11"/>
  <c r="A10"/>
  <c r="A9"/>
  <c r="A8"/>
  <c r="A7"/>
  <c r="A6"/>
  <c r="A5"/>
  <c r="A4"/>
  <c r="A3"/>
  <c r="A2"/>
  <c r="A13" i="4"/>
  <c r="A12"/>
  <c r="A11"/>
  <c r="A10"/>
  <c r="A9"/>
  <c r="A8"/>
  <c r="A7"/>
  <c r="A6"/>
  <c r="A5"/>
  <c r="A4"/>
  <c r="A3"/>
  <c r="A2"/>
  <c r="P3" i="3"/>
  <c r="P4"/>
  <c r="P5"/>
  <c r="P6"/>
  <c r="P7"/>
  <c r="P8"/>
  <c r="P9"/>
  <c r="P10"/>
  <c r="P11"/>
  <c r="P12"/>
  <c r="P13"/>
  <c r="P2"/>
  <c r="O3"/>
  <c r="O4"/>
  <c r="O5"/>
  <c r="O6"/>
  <c r="O7"/>
  <c r="O8"/>
  <c r="O9"/>
  <c r="O10"/>
  <c r="O11"/>
  <c r="O12"/>
  <c r="O13"/>
  <c r="O2"/>
  <c r="A13"/>
  <c r="A12"/>
  <c r="A11"/>
  <c r="A10"/>
  <c r="A9"/>
  <c r="A8"/>
  <c r="A7"/>
  <c r="A6"/>
  <c r="A5"/>
  <c r="A4"/>
  <c r="A3"/>
  <c r="A2"/>
  <c r="A5" i="2"/>
  <c r="A6"/>
  <c r="A7"/>
  <c r="A8"/>
  <c r="A9"/>
  <c r="A10"/>
  <c r="A11"/>
  <c r="A12"/>
  <c r="A13"/>
  <c r="A4"/>
  <c r="A3"/>
  <c r="A2"/>
  <c r="N3"/>
  <c r="N4"/>
  <c r="N5"/>
  <c r="N6"/>
  <c r="N7"/>
  <c r="N8"/>
  <c r="N9"/>
  <c r="N10"/>
  <c r="N11"/>
  <c r="N12"/>
  <c r="N13"/>
  <c r="M3"/>
  <c r="M4"/>
  <c r="M5"/>
  <c r="M6"/>
  <c r="M7"/>
  <c r="M8"/>
  <c r="M9"/>
  <c r="M10"/>
  <c r="M11"/>
  <c r="M12"/>
  <c r="M13"/>
  <c r="L3"/>
  <c r="L4"/>
  <c r="L5"/>
  <c r="L6"/>
  <c r="L7"/>
  <c r="L8"/>
  <c r="L9"/>
  <c r="L10"/>
  <c r="L11"/>
  <c r="L12"/>
  <c r="L13"/>
  <c r="K3"/>
  <c r="K4"/>
  <c r="K5"/>
  <c r="K6"/>
  <c r="K7"/>
  <c r="K8"/>
  <c r="K9"/>
  <c r="K10"/>
  <c r="K11"/>
  <c r="K12"/>
  <c r="K13"/>
  <c r="J3"/>
  <c r="J4"/>
  <c r="J5"/>
  <c r="J6"/>
  <c r="J7"/>
  <c r="J8"/>
  <c r="J9"/>
  <c r="J10"/>
  <c r="J11"/>
  <c r="J12"/>
  <c r="J13"/>
  <c r="I3"/>
  <c r="I4"/>
  <c r="I5"/>
  <c r="I6"/>
  <c r="I7"/>
  <c r="I8"/>
  <c r="I9"/>
  <c r="I10"/>
  <c r="I11"/>
  <c r="I12"/>
  <c r="I13"/>
  <c r="H3"/>
  <c r="H4"/>
  <c r="H5"/>
  <c r="H6"/>
  <c r="H7"/>
  <c r="H8"/>
  <c r="H9"/>
  <c r="H10"/>
  <c r="H11"/>
  <c r="H12"/>
  <c r="H13"/>
  <c r="G3"/>
  <c r="G4"/>
  <c r="G5"/>
  <c r="G6"/>
  <c r="G7"/>
  <c r="G8"/>
  <c r="G9"/>
  <c r="G10"/>
  <c r="G11"/>
  <c r="G12"/>
  <c r="G13"/>
  <c r="F3"/>
  <c r="F4"/>
  <c r="F5"/>
  <c r="F6"/>
  <c r="F7"/>
  <c r="F8"/>
  <c r="F9"/>
  <c r="F10"/>
  <c r="F11"/>
  <c r="F12"/>
  <c r="F13"/>
  <c r="E3"/>
  <c r="E4"/>
  <c r="E5"/>
  <c r="E6"/>
  <c r="E7"/>
  <c r="E8"/>
  <c r="E9"/>
  <c r="E10"/>
  <c r="E11"/>
  <c r="E12"/>
  <c r="E13"/>
  <c r="D3"/>
  <c r="D4"/>
  <c r="D5"/>
  <c r="D6"/>
  <c r="D7"/>
  <c r="D8"/>
  <c r="D9"/>
  <c r="D10"/>
  <c r="D11"/>
  <c r="D12"/>
  <c r="D13"/>
  <c r="C3"/>
  <c r="C4"/>
  <c r="C5"/>
  <c r="C6"/>
  <c r="C7"/>
  <c r="C8"/>
  <c r="C9"/>
  <c r="C10"/>
  <c r="C11"/>
  <c r="C12"/>
  <c r="C13"/>
  <c r="B3"/>
  <c r="B4"/>
  <c r="B5"/>
  <c r="B6"/>
  <c r="B7"/>
  <c r="B8"/>
  <c r="B9"/>
  <c r="B10"/>
  <c r="B11"/>
  <c r="B12"/>
  <c r="B13"/>
  <c r="N2"/>
  <c r="M2"/>
  <c r="L2"/>
  <c r="K2"/>
  <c r="J2"/>
  <c r="I2"/>
  <c r="H2"/>
  <c r="G2"/>
  <c r="F2"/>
  <c r="E2"/>
  <c r="D2"/>
  <c r="C2"/>
  <c r="B2"/>
  <c r="O3" i="1"/>
  <c r="B3" i="4" s="1"/>
  <c r="O4" i="1"/>
  <c r="B4" i="4" s="1"/>
  <c r="O5" i="1"/>
  <c r="O6"/>
  <c r="O7"/>
  <c r="O8"/>
  <c r="O9"/>
  <c r="O10"/>
  <c r="O11"/>
  <c r="B11" i="4" s="1"/>
  <c r="O12" i="1"/>
  <c r="O13"/>
  <c r="O2"/>
  <c r="B6" i="4" l="1"/>
  <c r="B13"/>
  <c r="B8"/>
  <c r="B9"/>
  <c r="B2"/>
  <c r="B12"/>
  <c r="B10"/>
  <c r="B7"/>
  <c r="B5"/>
</calcChain>
</file>

<file path=xl/sharedStrings.xml><?xml version="1.0" encoding="utf-8"?>
<sst xmlns="http://schemas.openxmlformats.org/spreadsheetml/2006/main" count="53" uniqueCount="27">
  <si>
    <t>Total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</si>
  <si>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</si>
  <si>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</si>
  <si>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</si>
  <si>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</si>
  <si>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</si>
  <si>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</si>
  <si>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</si>
  <si>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</si>
  <si>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</si>
  <si>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</si>
  <si>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</si>
  <si>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</si>
  <si>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</si>
  <si>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</si>
  <si>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Fu King Chinese</t>
  </si>
  <si>
    <t>Harambes Babysitting</t>
  </si>
  <si>
    <t>Dick Trickle OB/GYN</t>
  </si>
  <si>
    <t>Kum &amp; Go Food Mart</t>
  </si>
  <si>
    <t>Adolf's Smokehouse</t>
  </si>
  <si>
    <t>Unlimited Erections</t>
  </si>
  <si>
    <t>Pedro's Wall Builder</t>
  </si>
  <si>
    <t>The Hindenburger</t>
  </si>
  <si>
    <t>PenIsland</t>
  </si>
  <si>
    <t>C. Robin's Taxidermy</t>
  </si>
  <si>
    <t>Hung Lo's Asian Café</t>
  </si>
  <si>
    <t>Rice Boxing Emporium</t>
  </si>
</sst>
</file>

<file path=xl/styles.xml><?xml version="1.0" encoding="utf-8"?>
<styleSheet xmlns="http://schemas.openxmlformats.org/spreadsheetml/2006/main">
  <numFmts count="2">
    <numFmt numFmtId="164" formatCode="0.00_);[Red]\(0.00\)"/>
    <numFmt numFmtId="165" formatCode="0_);[Red]\(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'Overall Rank'!$A$2</c:f>
              <c:strCache>
                <c:ptCount val="1"/>
                <c:pt idx="0">
                  <c:v>Fu King Chinese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0_);[Red]\(0\)</c:formatCode>
                <c:ptCount val="13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Harambes Babysitting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0_);[Red]\(0\)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Dick Trickle OB/GYN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0_);[Red]\(0\)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Kum &amp; Go Food Mart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0_);[Red]\(0\)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Adolf's Smokehouse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0_);[Red]\(0\)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Unlimited Erections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0_);[Red]\(0\)</c:formatCode>
                <c:ptCount val="13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Pedro's Wall Builder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0_);[Red]\(0\)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The Hindenburger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0_);[Red]\(0\)</c:formatCode>
                <c:ptCount val="13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PenIsland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0_);[Red]\(0\)</c:formatCode>
                <c:ptCount val="13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C. Robin's Taxidermy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0_);[Red]\(0\)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Hung Lo's Asian Café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0_);[Red]\(0\)</c:formatCode>
                <c:ptCount val="13"/>
                <c:pt idx="0">
                  <c:v>12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Rice Boxing Emporium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0_);[Red]\(0\)</c:formatCode>
                <c:ptCount val="13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marker val="1"/>
        <c:axId val="106170240"/>
        <c:axId val="106171776"/>
      </c:lineChart>
      <c:catAx>
        <c:axId val="106170240"/>
        <c:scaling>
          <c:orientation val="minMax"/>
        </c:scaling>
        <c:axPos val="t"/>
        <c:tickLblPos val="nextTo"/>
        <c:crossAx val="106171776"/>
        <c:crosses val="autoZero"/>
        <c:auto val="1"/>
        <c:lblAlgn val="ctr"/>
        <c:lblOffset val="100"/>
      </c:catAx>
      <c:valAx>
        <c:axId val="106171776"/>
        <c:scaling>
          <c:orientation val="maxMin"/>
        </c:scaling>
        <c:axPos val="l"/>
        <c:majorGridlines/>
        <c:numFmt formatCode="0_);[Red]\(0\)" sourceLinked="1"/>
        <c:tickLblPos val="nextTo"/>
        <c:crossAx val="10617024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Ranks'!$A$2</c:f>
              <c:strCache>
                <c:ptCount val="1"/>
                <c:pt idx="0">
                  <c:v>The Tick</c:v>
                </c:pt>
              </c:strCache>
            </c:strRef>
          </c:tx>
          <c:val>
            <c:numRef>
              <c:f>'[1]Divisional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'[1]Divisional Ranks'!$A$3</c:f>
              <c:strCache>
                <c:ptCount val="1"/>
                <c:pt idx="0">
                  <c:v>Fraggle Rock</c:v>
                </c:pt>
              </c:strCache>
            </c:strRef>
          </c:tx>
          <c:val>
            <c:numRef>
              <c:f>'[1]Divisional Ranks'!$B$3:$N$3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'[1]Divisional Ranks'!$A$4</c:f>
              <c:strCache>
                <c:ptCount val="1"/>
                <c:pt idx="0">
                  <c:v>Darkwing Duck</c:v>
                </c:pt>
              </c:strCache>
            </c:strRef>
          </c:tx>
          <c:val>
            <c:numRef>
              <c:f>'[1]Divisional Ranks'!$B$4:$N$4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</c:ser>
        <c:marker val="1"/>
        <c:axId val="106291968"/>
        <c:axId val="106293504"/>
      </c:lineChart>
      <c:catAx>
        <c:axId val="106291968"/>
        <c:scaling>
          <c:orientation val="minMax"/>
        </c:scaling>
        <c:axPos val="t"/>
        <c:numFmt formatCode="General" sourceLinked="1"/>
        <c:tickLblPos val="nextTo"/>
        <c:crossAx val="106293504"/>
        <c:crosses val="autoZero"/>
        <c:auto val="1"/>
        <c:lblAlgn val="ctr"/>
        <c:lblOffset val="100"/>
      </c:catAx>
      <c:valAx>
        <c:axId val="106293504"/>
        <c:scaling>
          <c:orientation val="maxMin"/>
        </c:scaling>
        <c:axPos val="l"/>
        <c:majorGridlines/>
        <c:numFmt formatCode="General" sourceLinked="1"/>
        <c:tickLblPos val="nextTo"/>
        <c:crossAx val="106291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9"/>
          <c:w val="0.29500021872266086"/>
          <c:h val="0.3305559200933218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Ranks'!$A$6</c:f>
              <c:strCache>
                <c:ptCount val="1"/>
                <c:pt idx="0">
                  <c:v>Duckman</c:v>
                </c:pt>
              </c:strCache>
            </c:strRef>
          </c:tx>
          <c:val>
            <c:numRef>
              <c:f>'[1]Divisional Ranks'!$B$6:$N$6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'[1]Divisional Ranks'!$A$7</c:f>
              <c:strCache>
                <c:ptCount val="1"/>
                <c:pt idx="0">
                  <c:v>Cornholio</c:v>
                </c:pt>
              </c:strCache>
            </c:strRef>
          </c:tx>
          <c:val>
            <c:numRef>
              <c:f>'[1]Divisional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'[1]Divisional Ranks'!$A$8</c:f>
              <c:strCache>
                <c:ptCount val="1"/>
                <c:pt idx="0">
                  <c:v>Quailman</c:v>
                </c:pt>
              </c:strCache>
            </c:strRef>
          </c:tx>
          <c:val>
            <c:numRef>
              <c:f>'[1]Divisional Ranks'!$B$8:$N$8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6576896"/>
        <c:axId val="106586880"/>
      </c:lineChart>
      <c:catAx>
        <c:axId val="106576896"/>
        <c:scaling>
          <c:orientation val="minMax"/>
        </c:scaling>
        <c:axPos val="t"/>
        <c:numFmt formatCode="General" sourceLinked="1"/>
        <c:tickLblPos val="nextTo"/>
        <c:crossAx val="106586880"/>
        <c:crosses val="autoZero"/>
        <c:auto val="1"/>
        <c:lblAlgn val="ctr"/>
        <c:lblOffset val="100"/>
      </c:catAx>
      <c:valAx>
        <c:axId val="106586880"/>
        <c:scaling>
          <c:orientation val="maxMin"/>
        </c:scaling>
        <c:axPos val="l"/>
        <c:majorGridlines/>
        <c:numFmt formatCode="General" sourceLinked="1"/>
        <c:tickLblPos val="nextTo"/>
        <c:crossAx val="1065768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994"/>
          <c:w val="0.28000021872266068"/>
          <c:h val="0.3305559200933218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Ranks'!$A$10</c:f>
              <c:strCache>
                <c:ptCount val="1"/>
                <c:pt idx="0">
                  <c:v>Pinky &amp; The Brain</c:v>
                </c:pt>
              </c:strCache>
            </c:strRef>
          </c:tx>
          <c:val>
            <c:numRef>
              <c:f>'[1]Divisional Ranks'!$B$10:$N$10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'[1]Divisional Ranks'!$A$11</c:f>
              <c:strCache>
                <c:ptCount val="1"/>
                <c:pt idx="0">
                  <c:v>Taz-Mania</c:v>
                </c:pt>
              </c:strCache>
            </c:strRef>
          </c:tx>
          <c:val>
            <c:numRef>
              <c:f>'[1]Divisional Ranks'!$B$11:$N$11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'[1]Divisional Ranks'!$A$12</c:f>
              <c:strCache>
                <c:ptCount val="1"/>
                <c:pt idx="0">
                  <c:v>Space Ghost</c:v>
                </c:pt>
              </c:strCache>
            </c:strRef>
          </c:tx>
          <c:val>
            <c:numRef>
              <c:f>'[1]Divisional Ranks'!$B$12:$N$12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marker val="1"/>
        <c:axId val="106616320"/>
        <c:axId val="106617856"/>
      </c:lineChart>
      <c:catAx>
        <c:axId val="106616320"/>
        <c:scaling>
          <c:orientation val="minMax"/>
        </c:scaling>
        <c:axPos val="t"/>
        <c:numFmt formatCode="General" sourceLinked="1"/>
        <c:tickLblPos val="nextTo"/>
        <c:crossAx val="106617856"/>
        <c:crosses val="autoZero"/>
        <c:auto val="1"/>
        <c:lblAlgn val="ctr"/>
        <c:lblOffset val="100"/>
      </c:catAx>
      <c:valAx>
        <c:axId val="106617856"/>
        <c:scaling>
          <c:orientation val="maxMin"/>
        </c:scaling>
        <c:axPos val="l"/>
        <c:majorGridlines/>
        <c:numFmt formatCode="General" sourceLinked="1"/>
        <c:tickLblPos val="nextTo"/>
        <c:crossAx val="106616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86"/>
          <c:w val="0.32166688538932836"/>
          <c:h val="0.32873000681544745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'[1]Divisional Ranks'!$A$14</c:f>
              <c:strCache>
                <c:ptCount val="1"/>
                <c:pt idx="0">
                  <c:v>Angry Beavers</c:v>
                </c:pt>
              </c:strCache>
            </c:strRef>
          </c:tx>
          <c:val>
            <c:numRef>
              <c:f>'[1]Divisional Ranks'!$B$14:$N$14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'[1]Divisional Ranks'!$A$15</c:f>
              <c:strCache>
                <c:ptCount val="1"/>
                <c:pt idx="0">
                  <c:v>Kraven The Hunter</c:v>
                </c:pt>
              </c:strCache>
            </c:strRef>
          </c:tx>
          <c:val>
            <c:numRef>
              <c:f>'[1]Divisional Ranks'!$B$15:$N$15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'[1]Divisional Ranks'!$A$16</c:f>
              <c:strCache>
                <c:ptCount val="1"/>
                <c:pt idx="0">
                  <c:v>Vegeta</c:v>
                </c:pt>
              </c:strCache>
            </c:strRef>
          </c:tx>
          <c:val>
            <c:numRef>
              <c:f>'[1]Divisional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6635264"/>
        <c:axId val="106636800"/>
      </c:lineChart>
      <c:catAx>
        <c:axId val="106635264"/>
        <c:scaling>
          <c:orientation val="minMax"/>
        </c:scaling>
        <c:axPos val="t"/>
        <c:numFmt formatCode="General" sourceLinked="1"/>
        <c:tickLblPos val="nextTo"/>
        <c:crossAx val="106636800"/>
        <c:crosses val="autoZero"/>
        <c:auto val="1"/>
        <c:lblAlgn val="ctr"/>
        <c:lblOffset val="100"/>
      </c:catAx>
      <c:valAx>
        <c:axId val="106636800"/>
        <c:scaling>
          <c:orientation val="maxMin"/>
        </c:scaling>
        <c:axPos val="l"/>
        <c:majorGridlines/>
        <c:numFmt formatCode="General" sourceLinked="1"/>
        <c:tickLblPos val="nextTo"/>
        <c:crossAx val="1066352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86"/>
          <c:w val="0.32166688538932836"/>
          <c:h val="0.32873000681544745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Adolf's Smokehouse</c:v>
                </c:pt>
              </c:strCache>
            </c:strRef>
          </c:tx>
          <c:val>
            <c:numRef>
              <c:f>'Divisional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Unlimited Erections</c:v>
                </c:pt>
              </c:strCache>
            </c:strRef>
          </c:tx>
          <c:val>
            <c:numRef>
              <c:f>'Divisional Ranks'!$B$3:$N$3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Kum &amp; Go Food Mart</c:v>
                </c:pt>
              </c:strCache>
            </c:strRef>
          </c:tx>
          <c:val>
            <c:numRef>
              <c:f>'Divisional Ranks'!$B$4:$N$4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6674432"/>
        <c:axId val="106680320"/>
      </c:lineChart>
      <c:catAx>
        <c:axId val="106674432"/>
        <c:scaling>
          <c:orientation val="minMax"/>
        </c:scaling>
        <c:axPos val="t"/>
        <c:numFmt formatCode="General" sourceLinked="1"/>
        <c:tickLblPos val="nextTo"/>
        <c:crossAx val="106680320"/>
        <c:crosses val="autoZero"/>
        <c:auto val="1"/>
        <c:lblAlgn val="ctr"/>
        <c:lblOffset val="100"/>
      </c:catAx>
      <c:valAx>
        <c:axId val="106680320"/>
        <c:scaling>
          <c:orientation val="maxMin"/>
        </c:scaling>
        <c:axPos val="l"/>
        <c:majorGridlines/>
        <c:numFmt formatCode="General" sourceLinked="1"/>
        <c:tickLblPos val="nextTo"/>
        <c:crossAx val="1066744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9"/>
          <c:w val="0.29500021872266086"/>
          <c:h val="0.3305559200933218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Ranks'!$A$6</c:f>
              <c:strCache>
                <c:ptCount val="1"/>
                <c:pt idx="0">
                  <c:v>The Hindenburger</c:v>
                </c:pt>
              </c:strCache>
            </c:strRef>
          </c:tx>
          <c:val>
            <c:numRef>
              <c:f>'Divisional Ranks'!$B$6:$N$6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'Divisional Ranks'!$A$7</c:f>
              <c:strCache>
                <c:ptCount val="1"/>
                <c:pt idx="0">
                  <c:v>Pedro's Wall Builder</c:v>
                </c:pt>
              </c:strCache>
            </c:strRef>
          </c:tx>
          <c:val>
            <c:numRef>
              <c:f>'Divisional Ranks'!$B$7:$N$7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'Divisional Ranks'!$A$8</c:f>
              <c:strCache>
                <c:ptCount val="1"/>
                <c:pt idx="0">
                  <c:v>Dick Trickle OB/GYN</c:v>
                </c:pt>
              </c:strCache>
            </c:strRef>
          </c:tx>
          <c:val>
            <c:numRef>
              <c:f>'Divisional Ranks'!$B$8:$N$8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7057920"/>
        <c:axId val="107059456"/>
      </c:lineChart>
      <c:catAx>
        <c:axId val="107057920"/>
        <c:scaling>
          <c:orientation val="minMax"/>
        </c:scaling>
        <c:axPos val="t"/>
        <c:numFmt formatCode="General" sourceLinked="1"/>
        <c:tickLblPos val="nextTo"/>
        <c:crossAx val="107059456"/>
        <c:crosses val="autoZero"/>
        <c:auto val="1"/>
        <c:lblAlgn val="ctr"/>
        <c:lblOffset val="100"/>
      </c:catAx>
      <c:valAx>
        <c:axId val="107059456"/>
        <c:scaling>
          <c:orientation val="maxMin"/>
        </c:scaling>
        <c:axPos val="l"/>
        <c:majorGridlines/>
        <c:numFmt formatCode="General" sourceLinked="1"/>
        <c:tickLblPos val="nextTo"/>
        <c:crossAx val="1070579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994"/>
          <c:w val="0.28000021872266068"/>
          <c:h val="0.3305559200933218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Harambes Babysitting</c:v>
                </c:pt>
              </c:strCache>
            </c:strRef>
          </c:tx>
          <c:val>
            <c:numRef>
              <c:f>'Divisional Ranks'!$B$10:$N$10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C. Robin's Taxidermy</c:v>
                </c:pt>
              </c:strCache>
            </c:strRef>
          </c:tx>
          <c:val>
            <c:numRef>
              <c:f>'Divisional Ranks'!$B$11:$N$11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'Divisional Ranks'!$A$12</c:f>
              <c:strCache>
                <c:ptCount val="1"/>
                <c:pt idx="0">
                  <c:v>PenIsland</c:v>
                </c:pt>
              </c:strCache>
            </c:strRef>
          </c:tx>
          <c:val>
            <c:numRef>
              <c:f>'Divisional Ranks'!$B$12:$N$12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7166336"/>
        <c:axId val="107168128"/>
      </c:lineChart>
      <c:catAx>
        <c:axId val="107166336"/>
        <c:scaling>
          <c:orientation val="minMax"/>
        </c:scaling>
        <c:axPos val="t"/>
        <c:numFmt formatCode="General" sourceLinked="1"/>
        <c:tickLblPos val="nextTo"/>
        <c:crossAx val="107168128"/>
        <c:crosses val="autoZero"/>
        <c:auto val="1"/>
        <c:lblAlgn val="ctr"/>
        <c:lblOffset val="100"/>
      </c:catAx>
      <c:valAx>
        <c:axId val="107168128"/>
        <c:scaling>
          <c:orientation val="maxMin"/>
        </c:scaling>
        <c:axPos val="l"/>
        <c:majorGridlines/>
        <c:numFmt formatCode="General" sourceLinked="1"/>
        <c:tickLblPos val="nextTo"/>
        <c:crossAx val="107166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86"/>
          <c:w val="0.32166688538932836"/>
          <c:h val="0.32873000681544745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>Fu King Chinese</c:v>
                </c:pt>
              </c:strCache>
            </c:strRef>
          </c:tx>
          <c:val>
            <c:numRef>
              <c:f>'Divisional Ranks'!$B$14:$N$14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>Rice Boxing Emporium</c:v>
                </c:pt>
              </c:strCache>
            </c:strRef>
          </c:tx>
          <c:val>
            <c:numRef>
              <c:f>'Divisional Ranks'!$B$15:$N$15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>Hung Lo's Asian Café</c:v>
                </c:pt>
              </c:strCache>
            </c:strRef>
          </c:tx>
          <c:val>
            <c:numRef>
              <c:f>'Divisional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marker val="1"/>
        <c:axId val="107205760"/>
        <c:axId val="107207296"/>
      </c:lineChart>
      <c:catAx>
        <c:axId val="107205760"/>
        <c:scaling>
          <c:orientation val="minMax"/>
        </c:scaling>
        <c:axPos val="t"/>
        <c:numFmt formatCode="General" sourceLinked="1"/>
        <c:tickLblPos val="nextTo"/>
        <c:crossAx val="107207296"/>
        <c:crosses val="autoZero"/>
        <c:auto val="1"/>
        <c:lblAlgn val="ctr"/>
        <c:lblOffset val="100"/>
      </c:catAx>
      <c:valAx>
        <c:axId val="107207296"/>
        <c:scaling>
          <c:orientation val="maxMin"/>
        </c:scaling>
        <c:axPos val="l"/>
        <c:majorGridlines/>
        <c:numFmt formatCode="General" sourceLinked="1"/>
        <c:tickLblPos val="nextTo"/>
        <c:crossAx val="1072057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90086"/>
          <c:w val="0.32166688538932836"/>
          <c:h val="0.32873000681544745"/>
        </c:manualLayout>
      </c:layout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Scores"/>
      <sheetName val="Weekly Avg"/>
      <sheetName val="PSA"/>
      <sheetName val="Point Difference"/>
      <sheetName val="Overall Rank"/>
      <sheetName val="Overall Graph"/>
      <sheetName val="Divisional Ranks"/>
      <sheetName val="Divisional Graph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The Tick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2</v>
          </cell>
          <cell r="N2">
            <v>1</v>
          </cell>
        </row>
        <row r="3">
          <cell r="A3" t="str">
            <v>Fraggle Rock</v>
          </cell>
          <cell r="B3">
            <v>3</v>
          </cell>
          <cell r="C3">
            <v>3</v>
          </cell>
          <cell r="D3">
            <v>3</v>
          </cell>
          <cell r="E3">
            <v>3</v>
          </cell>
          <cell r="F3">
            <v>3</v>
          </cell>
          <cell r="G3">
            <v>3</v>
          </cell>
          <cell r="H3">
            <v>3</v>
          </cell>
          <cell r="I3">
            <v>3</v>
          </cell>
          <cell r="J3">
            <v>3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</row>
        <row r="4">
          <cell r="A4" t="str">
            <v>Darkwing Duck</v>
          </cell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1</v>
          </cell>
          <cell r="N4">
            <v>2</v>
          </cell>
        </row>
        <row r="6">
          <cell r="A6" t="str">
            <v>Duckman</v>
          </cell>
          <cell r="B6">
            <v>3</v>
          </cell>
          <cell r="C6">
            <v>3</v>
          </cell>
          <cell r="D6">
            <v>1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A7" t="str">
            <v>Cornholio</v>
          </cell>
          <cell r="B7">
            <v>1</v>
          </cell>
          <cell r="C7">
            <v>2</v>
          </cell>
          <cell r="D7">
            <v>2</v>
          </cell>
          <cell r="E7">
            <v>3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2</v>
          </cell>
          <cell r="M7">
            <v>2</v>
          </cell>
          <cell r="N7">
            <v>2</v>
          </cell>
        </row>
        <row r="8">
          <cell r="A8" t="str">
            <v>Quailman</v>
          </cell>
          <cell r="B8">
            <v>2</v>
          </cell>
          <cell r="C8">
            <v>1</v>
          </cell>
          <cell r="D8">
            <v>3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3</v>
          </cell>
          <cell r="M8">
            <v>3</v>
          </cell>
          <cell r="N8">
            <v>3</v>
          </cell>
        </row>
        <row r="10">
          <cell r="A10" t="str">
            <v>Pinky &amp; The Brain</v>
          </cell>
          <cell r="B10">
            <v>3</v>
          </cell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3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N10">
            <v>3</v>
          </cell>
        </row>
        <row r="11">
          <cell r="A11" t="str">
            <v>Taz-Mania</v>
          </cell>
          <cell r="B11">
            <v>1</v>
          </cell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</row>
        <row r="12">
          <cell r="A12" t="str">
            <v>Space Ghost</v>
          </cell>
          <cell r="B12">
            <v>2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1</v>
          </cell>
          <cell r="J12">
            <v>2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4">
          <cell r="A14" t="str">
            <v>Angry Beavers</v>
          </cell>
          <cell r="B14">
            <v>2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A15" t="str">
            <v>Kraven The Hunter</v>
          </cell>
          <cell r="B15">
            <v>1</v>
          </cell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</row>
        <row r="16">
          <cell r="A16" t="str">
            <v>Vegeta</v>
          </cell>
          <cell r="B16">
            <v>3</v>
          </cell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N4" sqref="N4"/>
    </sheetView>
  </sheetViews>
  <sheetFormatPr defaultRowHeight="14.4"/>
  <cols>
    <col min="1" max="1" width="19.33203125" style="8" bestFit="1" customWidth="1"/>
    <col min="2" max="16384" width="8.88671875" style="2"/>
  </cols>
  <sheetData>
    <row r="1" spans="1:15" s="1" customFormat="1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>
      <c r="A2" s="8" t="s">
        <v>15</v>
      </c>
      <c r="B2" s="12">
        <v>134.15</v>
      </c>
      <c r="C2" s="12">
        <v>154.06</v>
      </c>
      <c r="D2" s="12">
        <v>128.51</v>
      </c>
      <c r="E2" s="12">
        <v>117.15</v>
      </c>
      <c r="F2" s="12">
        <v>123.99</v>
      </c>
      <c r="G2" s="12">
        <v>134.56</v>
      </c>
      <c r="H2" s="12">
        <v>113.09</v>
      </c>
      <c r="I2" s="12">
        <v>138.37</v>
      </c>
      <c r="J2" s="12">
        <v>130.18</v>
      </c>
      <c r="K2" s="12">
        <v>123.22</v>
      </c>
      <c r="L2" s="13">
        <v>153.77000000000001</v>
      </c>
      <c r="M2" s="12">
        <v>160.22999999999999</v>
      </c>
      <c r="N2" s="13">
        <v>149.41999999999999</v>
      </c>
      <c r="O2" s="12">
        <f>SUM(B2:N2)</f>
        <v>1760.7000000000003</v>
      </c>
    </row>
    <row r="3" spans="1:15">
      <c r="A3" s="8" t="s">
        <v>16</v>
      </c>
      <c r="B3" s="12">
        <v>130.03</v>
      </c>
      <c r="C3" s="12">
        <v>149.59</v>
      </c>
      <c r="D3" s="12">
        <v>142.13999999999999</v>
      </c>
      <c r="E3" s="12">
        <v>124.11</v>
      </c>
      <c r="F3" s="12">
        <v>150.07</v>
      </c>
      <c r="G3" s="12">
        <v>119.91</v>
      </c>
      <c r="H3" s="12">
        <v>108.54</v>
      </c>
      <c r="I3" s="12">
        <v>94.3</v>
      </c>
      <c r="J3" s="12">
        <v>132.97999999999999</v>
      </c>
      <c r="K3" s="13">
        <v>168.55</v>
      </c>
      <c r="L3" s="12">
        <v>116.19</v>
      </c>
      <c r="M3" s="12">
        <v>112.23</v>
      </c>
      <c r="N3" s="12">
        <v>125.11</v>
      </c>
      <c r="O3" s="12">
        <f t="shared" ref="O3:O13" si="0">SUM(B3:N3)</f>
        <v>1673.7499999999998</v>
      </c>
    </row>
    <row r="4" spans="1:15">
      <c r="A4" s="8" t="s">
        <v>17</v>
      </c>
      <c r="B4" s="13">
        <v>163.33000000000001</v>
      </c>
      <c r="C4" s="12">
        <v>135.12</v>
      </c>
      <c r="D4" s="14">
        <v>86.79</v>
      </c>
      <c r="E4" s="12">
        <v>109.96</v>
      </c>
      <c r="F4" s="12">
        <v>119.71</v>
      </c>
      <c r="G4" s="13">
        <v>170.96</v>
      </c>
      <c r="H4" s="12">
        <v>126.82</v>
      </c>
      <c r="I4" s="13">
        <v>157.84</v>
      </c>
      <c r="J4" s="12">
        <v>98.08</v>
      </c>
      <c r="K4" s="12">
        <v>120.73</v>
      </c>
      <c r="L4" s="12">
        <v>132.88999999999999</v>
      </c>
      <c r="M4" s="12">
        <v>110.43</v>
      </c>
      <c r="N4" s="12">
        <v>118.07</v>
      </c>
      <c r="O4" s="12">
        <f t="shared" si="0"/>
        <v>1650.73</v>
      </c>
    </row>
    <row r="5" spans="1:15">
      <c r="A5" s="8" t="s">
        <v>18</v>
      </c>
      <c r="B5" s="12">
        <v>111.14</v>
      </c>
      <c r="C5" s="12">
        <v>129.85</v>
      </c>
      <c r="D5" s="12">
        <v>90.48</v>
      </c>
      <c r="E5" s="12">
        <v>106.91</v>
      </c>
      <c r="F5" s="14">
        <v>81.13</v>
      </c>
      <c r="G5" s="14">
        <v>77.11</v>
      </c>
      <c r="H5" s="12">
        <v>101.04</v>
      </c>
      <c r="I5" s="12">
        <v>146.47999999999999</v>
      </c>
      <c r="J5" s="14">
        <v>68.55</v>
      </c>
      <c r="K5" s="12">
        <v>117.16</v>
      </c>
      <c r="L5" s="12">
        <v>113.03</v>
      </c>
      <c r="M5" s="12">
        <v>114.01</v>
      </c>
      <c r="N5" s="12">
        <v>123.59</v>
      </c>
      <c r="O5" s="12">
        <f t="shared" si="0"/>
        <v>1380.4799999999998</v>
      </c>
    </row>
    <row r="6" spans="1:15">
      <c r="A6" s="8" t="s">
        <v>19</v>
      </c>
      <c r="B6" s="12">
        <v>140.72</v>
      </c>
      <c r="C6" s="12">
        <v>132.76</v>
      </c>
      <c r="D6" s="12">
        <v>103.13</v>
      </c>
      <c r="E6" s="12">
        <v>131.5</v>
      </c>
      <c r="F6" s="12">
        <v>90.13</v>
      </c>
      <c r="G6" s="12">
        <v>126.1</v>
      </c>
      <c r="H6" s="12">
        <v>141.65</v>
      </c>
      <c r="I6" s="12">
        <v>140.16999999999999</v>
      </c>
      <c r="J6" s="12">
        <v>139.82</v>
      </c>
      <c r="K6" s="12">
        <v>167.43</v>
      </c>
      <c r="L6" s="12">
        <v>127.9</v>
      </c>
      <c r="M6" s="12">
        <v>120.3</v>
      </c>
      <c r="N6" s="12">
        <v>136.56</v>
      </c>
      <c r="O6" s="12">
        <f t="shared" si="0"/>
        <v>1698.17</v>
      </c>
    </row>
    <row r="7" spans="1:15">
      <c r="A7" s="8" t="s">
        <v>20</v>
      </c>
      <c r="B7" s="12">
        <v>137.99</v>
      </c>
      <c r="C7" s="12">
        <v>114.76</v>
      </c>
      <c r="D7" s="12">
        <v>107.24</v>
      </c>
      <c r="E7" s="12">
        <v>112.37</v>
      </c>
      <c r="F7" s="12">
        <v>127.48</v>
      </c>
      <c r="G7" s="12">
        <v>130.96</v>
      </c>
      <c r="H7" s="12">
        <v>138.6</v>
      </c>
      <c r="I7" s="12">
        <v>123.67</v>
      </c>
      <c r="J7" s="12">
        <v>158.66</v>
      </c>
      <c r="K7" s="12">
        <v>103.86</v>
      </c>
      <c r="L7" s="12">
        <v>102.45</v>
      </c>
      <c r="M7" s="14">
        <v>94.85</v>
      </c>
      <c r="N7" s="14">
        <v>85.06</v>
      </c>
      <c r="O7" s="12">
        <f t="shared" si="0"/>
        <v>1537.9499999999998</v>
      </c>
    </row>
    <row r="8" spans="1:15">
      <c r="A8" s="8" t="s">
        <v>21</v>
      </c>
      <c r="B8" s="12">
        <v>128.16</v>
      </c>
      <c r="C8" s="12">
        <v>131.21</v>
      </c>
      <c r="D8" s="12">
        <v>141.29</v>
      </c>
      <c r="E8" s="12">
        <v>132.06</v>
      </c>
      <c r="F8" s="12">
        <v>150.81</v>
      </c>
      <c r="G8" s="12">
        <v>119.93</v>
      </c>
      <c r="H8" s="12">
        <v>105.77</v>
      </c>
      <c r="I8" s="12">
        <v>138.54</v>
      </c>
      <c r="J8" s="12">
        <v>117.59</v>
      </c>
      <c r="K8" s="12">
        <v>153.24</v>
      </c>
      <c r="L8" s="12">
        <v>137.61000000000001</v>
      </c>
      <c r="M8" s="12">
        <v>151.36000000000001</v>
      </c>
      <c r="N8" s="12">
        <v>121.47</v>
      </c>
      <c r="O8" s="12">
        <f t="shared" si="0"/>
        <v>1729.0400000000002</v>
      </c>
    </row>
    <row r="9" spans="1:15">
      <c r="A9" s="8" t="s">
        <v>22</v>
      </c>
      <c r="B9" s="12">
        <v>163.19</v>
      </c>
      <c r="C9" s="12">
        <v>94.27</v>
      </c>
      <c r="D9" s="12">
        <v>159.21</v>
      </c>
      <c r="E9" s="12">
        <v>132.25</v>
      </c>
      <c r="F9" s="13">
        <v>175.34</v>
      </c>
      <c r="G9" s="12">
        <v>125.11</v>
      </c>
      <c r="H9" s="13">
        <v>146.51</v>
      </c>
      <c r="I9" s="12">
        <v>109.36</v>
      </c>
      <c r="J9" s="12">
        <v>115.62</v>
      </c>
      <c r="K9" s="12">
        <v>121.16</v>
      </c>
      <c r="L9" s="12">
        <v>131.16999999999999</v>
      </c>
      <c r="M9" s="12">
        <v>119.07</v>
      </c>
      <c r="N9" s="12">
        <v>133.61000000000001</v>
      </c>
      <c r="O9" s="12">
        <f t="shared" si="0"/>
        <v>1725.8700000000003</v>
      </c>
    </row>
    <row r="10" spans="1:15">
      <c r="A10" s="8" t="s">
        <v>23</v>
      </c>
      <c r="B10" s="12">
        <v>114.12</v>
      </c>
      <c r="C10" s="12">
        <v>101.45</v>
      </c>
      <c r="D10" s="12">
        <v>142.13999999999999</v>
      </c>
      <c r="E10" s="12">
        <v>117.74</v>
      </c>
      <c r="F10" s="12">
        <v>132.78</v>
      </c>
      <c r="G10" s="12">
        <v>135.76</v>
      </c>
      <c r="H10" s="12">
        <v>146.38999999999999</v>
      </c>
      <c r="I10" s="12">
        <v>128.97999999999999</v>
      </c>
      <c r="J10" s="12">
        <v>138.01</v>
      </c>
      <c r="K10" s="14">
        <v>101.25</v>
      </c>
      <c r="L10" s="14">
        <v>65.819999999999993</v>
      </c>
      <c r="M10" s="12">
        <v>149.24</v>
      </c>
      <c r="N10" s="12">
        <v>121.47</v>
      </c>
      <c r="O10" s="12">
        <f t="shared" si="0"/>
        <v>1595.1499999999999</v>
      </c>
    </row>
    <row r="11" spans="1:15">
      <c r="A11" s="8" t="s">
        <v>24</v>
      </c>
      <c r="B11" s="12">
        <v>156.94</v>
      </c>
      <c r="C11" s="12">
        <v>122.8</v>
      </c>
      <c r="D11" s="12">
        <v>95.34</v>
      </c>
      <c r="E11" s="13">
        <v>147.44999999999999</v>
      </c>
      <c r="F11" s="12">
        <v>124.5</v>
      </c>
      <c r="G11" s="12">
        <v>96.05</v>
      </c>
      <c r="H11" s="14">
        <v>82.59</v>
      </c>
      <c r="I11" s="12">
        <v>136.72999999999999</v>
      </c>
      <c r="J11" s="12">
        <v>129.63999999999999</v>
      </c>
      <c r="K11" s="12">
        <v>148.72</v>
      </c>
      <c r="L11" s="12">
        <v>92.07</v>
      </c>
      <c r="M11" s="12">
        <v>105.44</v>
      </c>
      <c r="N11" s="12">
        <v>106.23</v>
      </c>
      <c r="O11" s="12">
        <f t="shared" si="0"/>
        <v>1544.5</v>
      </c>
    </row>
    <row r="12" spans="1:15">
      <c r="A12" s="8" t="s">
        <v>25</v>
      </c>
      <c r="B12" s="14">
        <v>99.5</v>
      </c>
      <c r="C12" s="13">
        <v>160.06</v>
      </c>
      <c r="D12" s="12">
        <v>101.21</v>
      </c>
      <c r="E12" s="12">
        <v>128.46</v>
      </c>
      <c r="F12" s="12">
        <v>115.07</v>
      </c>
      <c r="G12" s="12">
        <v>109.7</v>
      </c>
      <c r="H12" s="12">
        <v>110.7</v>
      </c>
      <c r="I12" s="14">
        <v>69.45</v>
      </c>
      <c r="J12" s="12">
        <v>112.04</v>
      </c>
      <c r="K12" s="12">
        <v>109.19</v>
      </c>
      <c r="L12" s="12">
        <v>95.93</v>
      </c>
      <c r="M12" s="12">
        <v>113.02</v>
      </c>
      <c r="N12" s="12">
        <v>108.32</v>
      </c>
      <c r="O12" s="12">
        <f t="shared" si="0"/>
        <v>1432.65</v>
      </c>
    </row>
    <row r="13" spans="1:15">
      <c r="A13" s="8" t="s">
        <v>26</v>
      </c>
      <c r="B13" s="12">
        <v>104.01</v>
      </c>
      <c r="C13" s="14">
        <v>86.09</v>
      </c>
      <c r="D13" s="13">
        <v>167.98</v>
      </c>
      <c r="E13" s="14">
        <v>104.62</v>
      </c>
      <c r="F13" s="12">
        <v>104.09</v>
      </c>
      <c r="G13" s="12">
        <v>117.29</v>
      </c>
      <c r="H13" s="12">
        <v>127.29</v>
      </c>
      <c r="I13" s="12">
        <v>135.13999999999999</v>
      </c>
      <c r="J13" s="13">
        <v>158.74</v>
      </c>
      <c r="K13" s="12">
        <v>148.72</v>
      </c>
      <c r="L13" s="12">
        <v>129.74</v>
      </c>
      <c r="M13" s="13">
        <v>160.75</v>
      </c>
      <c r="N13" s="12">
        <v>134.91999999999999</v>
      </c>
      <c r="O13" s="12">
        <f t="shared" si="0"/>
        <v>1679.38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N2" sqref="N2"/>
    </sheetView>
  </sheetViews>
  <sheetFormatPr defaultRowHeight="14.4"/>
  <cols>
    <col min="1" max="1" width="19.33203125" bestFit="1" customWidth="1"/>
  </cols>
  <sheetData>
    <row r="1" spans="1:1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>
      <c r="A2" s="8" t="str">
        <f>'Weekly Scores'!A2</f>
        <v>Fu King Chinese</v>
      </c>
      <c r="B2" s="3">
        <f>AVERAGE('Weekly Scores'!B2)</f>
        <v>134.15</v>
      </c>
      <c r="C2" s="3">
        <f>AVERAGE('Weekly Scores'!B2:C2)</f>
        <v>144.10500000000002</v>
      </c>
      <c r="D2" s="3">
        <f>AVERAGE('Weekly Scores'!B2:D2)</f>
        <v>138.90666666666667</v>
      </c>
      <c r="E2" s="4">
        <f>AVERAGE('Weekly Scores'!B2:E2)</f>
        <v>133.4675</v>
      </c>
      <c r="F2" s="3">
        <f>AVERAGE('Weekly Scores'!B2:F2)</f>
        <v>131.572</v>
      </c>
      <c r="G2" s="3">
        <f>AVERAGE('Weekly Scores'!B2:G2)</f>
        <v>132.07000000000002</v>
      </c>
      <c r="H2" s="3">
        <f>AVERAGE('Weekly Scores'!B2:H2)</f>
        <v>129.35857142857145</v>
      </c>
      <c r="I2" s="4">
        <f>AVERAGE('Weekly Scores'!B2:I2)</f>
        <v>130.48500000000001</v>
      </c>
      <c r="J2" s="3">
        <f>AVERAGE('Weekly Scores'!B2:J2)</f>
        <v>130.45111111111112</v>
      </c>
      <c r="K2" s="3">
        <f>AVERAGE('Weekly Scores'!B2:K2)</f>
        <v>129.72800000000001</v>
      </c>
      <c r="L2" s="3">
        <f>AVERAGE('Weekly Scores'!B2:L2)</f>
        <v>131.91363636363639</v>
      </c>
      <c r="M2" s="4">
        <f>AVERAGE('Weekly Scores'!B2:M2)</f>
        <v>134.27333333333334</v>
      </c>
      <c r="N2" s="5">
        <f>AVERAGE('Weekly Scores'!B2:N2)</f>
        <v>135.43846153846155</v>
      </c>
    </row>
    <row r="3" spans="1:14">
      <c r="A3" s="8" t="str">
        <f>'Weekly Scores'!A3</f>
        <v>Harambes Babysitting</v>
      </c>
      <c r="B3" s="3">
        <f>AVERAGE('Weekly Scores'!B3)</f>
        <v>130.03</v>
      </c>
      <c r="C3" s="3">
        <f>AVERAGE('Weekly Scores'!B3:C3)</f>
        <v>139.81</v>
      </c>
      <c r="D3" s="3">
        <f>AVERAGE('Weekly Scores'!B3:D3)</f>
        <v>140.58666666666667</v>
      </c>
      <c r="E3" s="4">
        <f>AVERAGE('Weekly Scores'!B3:E3)</f>
        <v>136.4675</v>
      </c>
      <c r="F3" s="3">
        <f>AVERAGE('Weekly Scores'!B3:F3)</f>
        <v>139.18800000000002</v>
      </c>
      <c r="G3" s="3">
        <f>AVERAGE('Weekly Scores'!B3:G3)</f>
        <v>135.97499999999999</v>
      </c>
      <c r="H3" s="3">
        <f>AVERAGE('Weekly Scores'!B3:H3)</f>
        <v>132.05571428571429</v>
      </c>
      <c r="I3" s="4">
        <f>AVERAGE('Weekly Scores'!B3:I3)</f>
        <v>127.33624999999999</v>
      </c>
      <c r="J3" s="3">
        <f>AVERAGE('Weekly Scores'!B3:J3)</f>
        <v>127.96333333333331</v>
      </c>
      <c r="K3" s="3">
        <f>AVERAGE('Weekly Scores'!B3:K3)</f>
        <v>132.02199999999999</v>
      </c>
      <c r="L3" s="3">
        <f>AVERAGE('Weekly Scores'!B3:L3)</f>
        <v>130.58272727272725</v>
      </c>
      <c r="M3" s="4">
        <f>AVERAGE('Weekly Scores'!B3:M3)</f>
        <v>129.05333333333331</v>
      </c>
      <c r="N3" s="5">
        <f>AVERAGE('Weekly Scores'!B3:N3)</f>
        <v>128.74999999999997</v>
      </c>
    </row>
    <row r="4" spans="1:14">
      <c r="A4" s="8" t="str">
        <f>'Weekly Scores'!A4</f>
        <v>Dick Trickle OB/GYN</v>
      </c>
      <c r="B4" s="3">
        <f>AVERAGE('Weekly Scores'!B4)</f>
        <v>163.33000000000001</v>
      </c>
      <c r="C4" s="3">
        <f>AVERAGE('Weekly Scores'!B4:C4)</f>
        <v>149.22500000000002</v>
      </c>
      <c r="D4" s="3">
        <f>AVERAGE('Weekly Scores'!B4:D4)</f>
        <v>128.41333333333336</v>
      </c>
      <c r="E4" s="4">
        <f>AVERAGE('Weekly Scores'!B4:E4)</f>
        <v>123.80000000000001</v>
      </c>
      <c r="F4" s="3">
        <f>AVERAGE('Weekly Scores'!B4:F4)</f>
        <v>122.98200000000001</v>
      </c>
      <c r="G4" s="3">
        <f>AVERAGE('Weekly Scores'!B4:G4)</f>
        <v>130.97833333333335</v>
      </c>
      <c r="H4" s="3">
        <f>AVERAGE('Weekly Scores'!B4:H4)</f>
        <v>130.38428571428571</v>
      </c>
      <c r="I4" s="4">
        <f>AVERAGE('Weekly Scores'!B4:I4)</f>
        <v>133.81625</v>
      </c>
      <c r="J4" s="3">
        <f>AVERAGE('Weekly Scores'!B4:J4)</f>
        <v>129.84555555555553</v>
      </c>
      <c r="K4" s="3">
        <f>AVERAGE('Weekly Scores'!B4:K4)</f>
        <v>128.934</v>
      </c>
      <c r="L4" s="3">
        <f>AVERAGE('Weekly Scores'!B4:L4)</f>
        <v>129.29363636363635</v>
      </c>
      <c r="M4" s="4">
        <f>AVERAGE('Weekly Scores'!B4:M4)</f>
        <v>127.72166666666668</v>
      </c>
      <c r="N4" s="5">
        <f>AVERAGE('Weekly Scores'!B4:N4)</f>
        <v>126.97923076923077</v>
      </c>
    </row>
    <row r="5" spans="1:14">
      <c r="A5" s="8" t="str">
        <f>'Weekly Scores'!A5</f>
        <v>Kum &amp; Go Food Mart</v>
      </c>
      <c r="B5" s="3">
        <f>AVERAGE('Weekly Scores'!B5)</f>
        <v>111.14</v>
      </c>
      <c r="C5" s="3">
        <f>AVERAGE('Weekly Scores'!B5:C5)</f>
        <v>120.495</v>
      </c>
      <c r="D5" s="3">
        <f>AVERAGE('Weekly Scores'!B5:D5)</f>
        <v>110.49000000000001</v>
      </c>
      <c r="E5" s="4">
        <f>AVERAGE('Weekly Scores'!B5:E5)</f>
        <v>109.595</v>
      </c>
      <c r="F5" s="3">
        <f>AVERAGE('Weekly Scores'!B5:F5)</f>
        <v>103.902</v>
      </c>
      <c r="G5" s="3">
        <f>AVERAGE('Weekly Scores'!B5:G5)</f>
        <v>99.436666666666667</v>
      </c>
      <c r="H5" s="3">
        <f>AVERAGE('Weekly Scores'!B5:H5)</f>
        <v>99.665714285714287</v>
      </c>
      <c r="I5" s="4">
        <f>AVERAGE('Weekly Scores'!B5:I5)</f>
        <v>105.5175</v>
      </c>
      <c r="J5" s="3">
        <f>AVERAGE('Weekly Scores'!B5:J5)</f>
        <v>101.41</v>
      </c>
      <c r="K5" s="3">
        <f>AVERAGE('Weekly Scores'!B5:K5)</f>
        <v>102.98499999999999</v>
      </c>
      <c r="L5" s="3">
        <f>AVERAGE('Weekly Scores'!B5:L5)</f>
        <v>103.89818181818181</v>
      </c>
      <c r="M5" s="4">
        <f>AVERAGE('Weekly Scores'!B5:M5)</f>
        <v>104.74083333333333</v>
      </c>
      <c r="N5" s="5">
        <f>AVERAGE('Weekly Scores'!B5:N5)</f>
        <v>106.19076923076922</v>
      </c>
    </row>
    <row r="6" spans="1:14">
      <c r="A6" s="8" t="str">
        <f>'Weekly Scores'!A6</f>
        <v>Adolf's Smokehouse</v>
      </c>
      <c r="B6" s="3">
        <f>AVERAGE('Weekly Scores'!B6)</f>
        <v>140.72</v>
      </c>
      <c r="C6" s="3">
        <f>AVERAGE('Weekly Scores'!B6:C6)</f>
        <v>136.74</v>
      </c>
      <c r="D6" s="3">
        <f>AVERAGE('Weekly Scores'!B6:D6)</f>
        <v>125.53666666666668</v>
      </c>
      <c r="E6" s="4">
        <f>AVERAGE('Weekly Scores'!B6:E6)</f>
        <v>127.0275</v>
      </c>
      <c r="F6" s="3">
        <f>AVERAGE('Weekly Scores'!B6:F6)</f>
        <v>119.648</v>
      </c>
      <c r="G6" s="3">
        <f>AVERAGE('Weekly Scores'!B6:G6)</f>
        <v>120.72333333333334</v>
      </c>
      <c r="H6" s="3">
        <f>AVERAGE('Weekly Scores'!B6:H6)</f>
        <v>123.71285714285715</v>
      </c>
      <c r="I6" s="4">
        <f>AVERAGE('Weekly Scores'!B6:I6)</f>
        <v>125.77</v>
      </c>
      <c r="J6" s="3">
        <f>AVERAGE('Weekly Scores'!B6:J6)</f>
        <v>127.33111111111111</v>
      </c>
      <c r="K6" s="3">
        <f>AVERAGE('Weekly Scores'!B6:K6)</f>
        <v>131.34100000000001</v>
      </c>
      <c r="L6" s="3">
        <f>AVERAGE('Weekly Scores'!B6:L6)</f>
        <v>131.02818181818182</v>
      </c>
      <c r="M6" s="4">
        <f>AVERAGE('Weekly Scores'!B6:M6)</f>
        <v>130.13416666666669</v>
      </c>
      <c r="N6" s="5">
        <f>AVERAGE('Weekly Scores'!B6:N6)</f>
        <v>130.62846153846155</v>
      </c>
    </row>
    <row r="7" spans="1:14">
      <c r="A7" s="8" t="str">
        <f>'Weekly Scores'!A7</f>
        <v>Unlimited Erections</v>
      </c>
      <c r="B7" s="3">
        <f>AVERAGE('Weekly Scores'!B7)</f>
        <v>137.99</v>
      </c>
      <c r="C7" s="3">
        <f>AVERAGE('Weekly Scores'!B7:C7)</f>
        <v>126.375</v>
      </c>
      <c r="D7" s="3">
        <f>AVERAGE('Weekly Scores'!B7:D7)</f>
        <v>119.99666666666667</v>
      </c>
      <c r="E7" s="4">
        <f>AVERAGE('Weekly Scores'!B7:E7)</f>
        <v>118.09</v>
      </c>
      <c r="F7" s="3">
        <f>AVERAGE('Weekly Scores'!B7:F7)</f>
        <v>119.968</v>
      </c>
      <c r="G7" s="3">
        <f>AVERAGE('Weekly Scores'!B7:G7)</f>
        <v>121.80000000000001</v>
      </c>
      <c r="H7" s="3">
        <f>AVERAGE('Weekly Scores'!B7:H7)</f>
        <v>124.20000000000002</v>
      </c>
      <c r="I7" s="4">
        <f>AVERAGE('Weekly Scores'!B7:I7)</f>
        <v>124.13375000000001</v>
      </c>
      <c r="J7" s="3">
        <f>AVERAGE('Weekly Scores'!B7:J7)</f>
        <v>127.97</v>
      </c>
      <c r="K7" s="3">
        <f>AVERAGE('Weekly Scores'!B7:K7)</f>
        <v>125.559</v>
      </c>
      <c r="L7" s="3">
        <f>AVERAGE('Weekly Scores'!B7:L7)</f>
        <v>123.45818181818181</v>
      </c>
      <c r="M7" s="4">
        <f>AVERAGE('Weekly Scores'!B7:M7)</f>
        <v>121.07416666666666</v>
      </c>
      <c r="N7" s="5">
        <f>AVERAGE('Weekly Scores'!B7:N7)</f>
        <v>118.30384615384614</v>
      </c>
    </row>
    <row r="8" spans="1:14">
      <c r="A8" s="8" t="str">
        <f>'Weekly Scores'!A8</f>
        <v>Pedro's Wall Builder</v>
      </c>
      <c r="B8" s="3">
        <f>AVERAGE('Weekly Scores'!B8)</f>
        <v>128.16</v>
      </c>
      <c r="C8" s="3">
        <f>AVERAGE('Weekly Scores'!B8:C8)</f>
        <v>129.685</v>
      </c>
      <c r="D8" s="3">
        <f>AVERAGE('Weekly Scores'!B8:D8)</f>
        <v>133.55333333333331</v>
      </c>
      <c r="E8" s="4">
        <f>AVERAGE('Weekly Scores'!B8:E8)</f>
        <v>133.18</v>
      </c>
      <c r="F8" s="3">
        <f>AVERAGE('Weekly Scores'!B8:F8)</f>
        <v>136.70599999999999</v>
      </c>
      <c r="G8" s="3">
        <f>AVERAGE('Weekly Scores'!B8:G8)</f>
        <v>133.91</v>
      </c>
      <c r="H8" s="3">
        <f>AVERAGE('Weekly Scores'!B8:H8)</f>
        <v>129.89000000000001</v>
      </c>
      <c r="I8" s="4">
        <f>AVERAGE('Weekly Scores'!B8:I8)</f>
        <v>130.97125</v>
      </c>
      <c r="J8" s="3">
        <f>AVERAGE('Weekly Scores'!B8:J8)</f>
        <v>129.48444444444442</v>
      </c>
      <c r="K8" s="3">
        <f>AVERAGE('Weekly Scores'!B8:K8)</f>
        <v>131.85999999999999</v>
      </c>
      <c r="L8" s="3">
        <f>AVERAGE('Weekly Scores'!B8:L8)</f>
        <v>132.38272727272727</v>
      </c>
      <c r="M8" s="4">
        <f>AVERAGE('Weekly Scores'!B8:M8)</f>
        <v>133.96416666666667</v>
      </c>
      <c r="N8" s="5">
        <f>AVERAGE('Weekly Scores'!B8:N8)</f>
        <v>133.00307692307695</v>
      </c>
    </row>
    <row r="9" spans="1:14">
      <c r="A9" s="8" t="str">
        <f>'Weekly Scores'!A9</f>
        <v>The Hindenburger</v>
      </c>
      <c r="B9" s="3">
        <f>AVERAGE('Weekly Scores'!B9)</f>
        <v>163.19</v>
      </c>
      <c r="C9" s="3">
        <f>AVERAGE('Weekly Scores'!B9:C9)</f>
        <v>128.72999999999999</v>
      </c>
      <c r="D9" s="3">
        <f>AVERAGE('Weekly Scores'!B9:D9)</f>
        <v>138.88999999999999</v>
      </c>
      <c r="E9" s="4">
        <f>AVERAGE('Weekly Scores'!B9:E9)</f>
        <v>137.22999999999999</v>
      </c>
      <c r="F9" s="3">
        <f>AVERAGE('Weekly Scores'!B9:F9)</f>
        <v>144.852</v>
      </c>
      <c r="G9" s="3">
        <f>AVERAGE('Weekly Scores'!B9:G9)</f>
        <v>141.56166666666667</v>
      </c>
      <c r="H9" s="3">
        <f>AVERAGE('Weekly Scores'!B9:H9)</f>
        <v>142.26857142857142</v>
      </c>
      <c r="I9" s="4">
        <f>AVERAGE('Weekly Scores'!B9:I9)</f>
        <v>138.155</v>
      </c>
      <c r="J9" s="3">
        <f>AVERAGE('Weekly Scores'!B9:J9)</f>
        <v>135.65111111111113</v>
      </c>
      <c r="K9" s="3">
        <f>AVERAGE('Weekly Scores'!B9:K9)</f>
        <v>134.20200000000003</v>
      </c>
      <c r="L9" s="3">
        <f>AVERAGE('Weekly Scores'!B9:L9)</f>
        <v>133.92636363636367</v>
      </c>
      <c r="M9" s="4">
        <f>AVERAGE('Weekly Scores'!B9:M9)</f>
        <v>132.68833333333336</v>
      </c>
      <c r="N9" s="5">
        <f>AVERAGE('Weekly Scores'!B9:N9)</f>
        <v>132.75923076923078</v>
      </c>
    </row>
    <row r="10" spans="1:14">
      <c r="A10" s="8" t="str">
        <f>'Weekly Scores'!A10</f>
        <v>PenIsland</v>
      </c>
      <c r="B10" s="3">
        <f>AVERAGE('Weekly Scores'!B10)</f>
        <v>114.12</v>
      </c>
      <c r="C10" s="3">
        <f>AVERAGE('Weekly Scores'!B10:C10)</f>
        <v>107.785</v>
      </c>
      <c r="D10" s="3">
        <f>AVERAGE('Weekly Scores'!B10:D10)</f>
        <v>119.23666666666666</v>
      </c>
      <c r="E10" s="4">
        <f>AVERAGE('Weekly Scores'!B10:E10)</f>
        <v>118.8625</v>
      </c>
      <c r="F10" s="3">
        <f>AVERAGE('Weekly Scores'!B10:F10)</f>
        <v>121.646</v>
      </c>
      <c r="G10" s="3">
        <f>AVERAGE('Weekly Scores'!B10:G10)</f>
        <v>123.99833333333333</v>
      </c>
      <c r="H10" s="3">
        <f>AVERAGE('Weekly Scores'!B10:H10)</f>
        <v>127.19714285714285</v>
      </c>
      <c r="I10" s="4">
        <f>AVERAGE('Weekly Scores'!B10:I10)</f>
        <v>127.42</v>
      </c>
      <c r="J10" s="3">
        <f>AVERAGE('Weekly Scores'!B10:J10)</f>
        <v>128.59666666666666</v>
      </c>
      <c r="K10" s="3">
        <f>AVERAGE('Weekly Scores'!B10:K10)</f>
        <v>125.86199999999999</v>
      </c>
      <c r="L10" s="3">
        <f>AVERAGE('Weekly Scores'!B10:L10)</f>
        <v>120.40363636363635</v>
      </c>
      <c r="M10" s="4">
        <f>AVERAGE('Weekly Scores'!B10:M10)</f>
        <v>122.80666666666666</v>
      </c>
      <c r="N10" s="5">
        <f>AVERAGE('Weekly Scores'!B10:N10)</f>
        <v>122.70384615384614</v>
      </c>
    </row>
    <row r="11" spans="1:14">
      <c r="A11" s="8" t="str">
        <f>'Weekly Scores'!A11</f>
        <v>C. Robin's Taxidermy</v>
      </c>
      <c r="B11" s="3">
        <f>AVERAGE('Weekly Scores'!B11)</f>
        <v>156.94</v>
      </c>
      <c r="C11" s="3">
        <f>AVERAGE('Weekly Scores'!B11:C11)</f>
        <v>139.87</v>
      </c>
      <c r="D11" s="3">
        <f>AVERAGE('Weekly Scores'!B11:D11)</f>
        <v>125.02666666666669</v>
      </c>
      <c r="E11" s="4">
        <f>AVERAGE('Weekly Scores'!B11:E11)</f>
        <v>130.63249999999999</v>
      </c>
      <c r="F11" s="3">
        <f>AVERAGE('Weekly Scores'!B11:F11)</f>
        <v>129.40600000000001</v>
      </c>
      <c r="G11" s="3">
        <f>AVERAGE('Weekly Scores'!B11:G11)</f>
        <v>123.84666666666665</v>
      </c>
      <c r="H11" s="3">
        <f>AVERAGE('Weekly Scores'!B11:H11)</f>
        <v>117.95285714285714</v>
      </c>
      <c r="I11" s="4">
        <f>AVERAGE('Weekly Scores'!B11:I11)</f>
        <v>120.3</v>
      </c>
      <c r="J11" s="3">
        <f>AVERAGE('Weekly Scores'!B11:J11)</f>
        <v>121.33777777777777</v>
      </c>
      <c r="K11" s="3">
        <f>AVERAGE('Weekly Scores'!B11:K11)</f>
        <v>124.07599999999999</v>
      </c>
      <c r="L11" s="3">
        <f>AVERAGE('Weekly Scores'!B11:L11)</f>
        <v>121.16636363636363</v>
      </c>
      <c r="M11" s="4">
        <f>AVERAGE('Weekly Scores'!B11:M11)</f>
        <v>119.85583333333334</v>
      </c>
      <c r="N11" s="5">
        <f>AVERAGE('Weekly Scores'!B11:N11)</f>
        <v>118.80769230769231</v>
      </c>
    </row>
    <row r="12" spans="1:14">
      <c r="A12" s="8" t="str">
        <f>'Weekly Scores'!A12</f>
        <v>Hung Lo's Asian Café</v>
      </c>
      <c r="B12" s="3">
        <f>AVERAGE('Weekly Scores'!B12)</f>
        <v>99.5</v>
      </c>
      <c r="C12" s="3">
        <f>AVERAGE('Weekly Scores'!B12:C12)</f>
        <v>129.78</v>
      </c>
      <c r="D12" s="3">
        <f>AVERAGE('Weekly Scores'!B12:D12)</f>
        <v>120.25666666666666</v>
      </c>
      <c r="E12" s="4">
        <f>AVERAGE('Weekly Scores'!B12:E12)</f>
        <v>122.3075</v>
      </c>
      <c r="F12" s="3">
        <f>AVERAGE('Weekly Scores'!B12:F12)</f>
        <v>120.85999999999999</v>
      </c>
      <c r="G12" s="3">
        <f>AVERAGE('Weekly Scores'!B12:G12)</f>
        <v>119</v>
      </c>
      <c r="H12" s="3">
        <f>AVERAGE('Weekly Scores'!B12:H12)</f>
        <v>117.81428571428572</v>
      </c>
      <c r="I12" s="4">
        <f>AVERAGE('Weekly Scores'!B12:I12)</f>
        <v>111.76875000000001</v>
      </c>
      <c r="J12" s="3">
        <f>AVERAGE('Weekly Scores'!B12:J12)</f>
        <v>111.7988888888889</v>
      </c>
      <c r="K12" s="3">
        <f>AVERAGE('Weekly Scores'!B12:K12)</f>
        <v>111.53800000000001</v>
      </c>
      <c r="L12" s="3">
        <f>AVERAGE('Weekly Scores'!B12:L12)</f>
        <v>110.11909090909093</v>
      </c>
      <c r="M12" s="4">
        <f>AVERAGE('Weekly Scores'!B12:M12)</f>
        <v>110.36083333333335</v>
      </c>
      <c r="N12" s="5">
        <f>AVERAGE('Weekly Scores'!B12:N12)</f>
        <v>110.20384615384616</v>
      </c>
    </row>
    <row r="13" spans="1:14">
      <c r="A13" s="8" t="str">
        <f>'Weekly Scores'!A13</f>
        <v>Rice Boxing Emporium</v>
      </c>
      <c r="B13" s="3">
        <f>AVERAGE('Weekly Scores'!B13)</f>
        <v>104.01</v>
      </c>
      <c r="C13" s="3">
        <f>AVERAGE('Weekly Scores'!B13:C13)</f>
        <v>95.050000000000011</v>
      </c>
      <c r="D13" s="3">
        <f>AVERAGE('Weekly Scores'!B13:D13)</f>
        <v>119.36000000000001</v>
      </c>
      <c r="E13" s="4">
        <f>AVERAGE('Weekly Scores'!B13:E13)</f>
        <v>115.67500000000001</v>
      </c>
      <c r="F13" s="3">
        <f>AVERAGE('Weekly Scores'!B13:F13)</f>
        <v>113.35800000000002</v>
      </c>
      <c r="G13" s="3">
        <f>AVERAGE('Weekly Scores'!B13:G13)</f>
        <v>114.01333333333334</v>
      </c>
      <c r="H13" s="3">
        <f>AVERAGE('Weekly Scores'!B13:H13)</f>
        <v>115.91</v>
      </c>
      <c r="I13" s="4">
        <f>AVERAGE('Weekly Scores'!B13:I13)</f>
        <v>118.31375</v>
      </c>
      <c r="J13" s="3">
        <f>AVERAGE('Weekly Scores'!B13:J13)</f>
        <v>122.80555555555556</v>
      </c>
      <c r="K13" s="3">
        <f>AVERAGE('Weekly Scores'!B13:K13)</f>
        <v>125.39700000000001</v>
      </c>
      <c r="L13" s="3">
        <f>AVERAGE('Weekly Scores'!B13:L13)</f>
        <v>125.79181818181819</v>
      </c>
      <c r="M13" s="4">
        <f>AVERAGE('Weekly Scores'!B13:M13)</f>
        <v>128.70500000000001</v>
      </c>
      <c r="N13" s="5">
        <f>AVERAGE('Weekly Scores'!B13:N13)</f>
        <v>129.18307692307692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O2" sqref="O2"/>
    </sheetView>
  </sheetViews>
  <sheetFormatPr defaultRowHeight="14.4"/>
  <cols>
    <col min="1" max="1" width="19.33203125" bestFit="1" customWidth="1"/>
  </cols>
  <sheetData>
    <row r="1" spans="1:16" s="1" customForma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1</v>
      </c>
    </row>
    <row r="2" spans="1:16">
      <c r="A2" s="8" t="str">
        <f>'Weekly Scores'!A2</f>
        <v>Fu King Chinese</v>
      </c>
      <c r="B2" s="2">
        <v>130.03</v>
      </c>
      <c r="C2" s="2">
        <v>86.09</v>
      </c>
      <c r="D2" s="2">
        <v>101.21</v>
      </c>
      <c r="E2" s="2">
        <v>106.91</v>
      </c>
      <c r="F2" s="2">
        <v>127.48</v>
      </c>
      <c r="G2" s="2">
        <v>119.93</v>
      </c>
      <c r="H2" s="2">
        <v>82.59</v>
      </c>
      <c r="I2" s="2">
        <v>157.84</v>
      </c>
      <c r="J2" s="2">
        <v>115.62</v>
      </c>
      <c r="K2" s="2">
        <v>167.43</v>
      </c>
      <c r="L2" s="2">
        <v>65.819999999999993</v>
      </c>
      <c r="M2" s="2">
        <v>112.23</v>
      </c>
      <c r="N2" s="2">
        <v>134.91999999999999</v>
      </c>
      <c r="O2" s="2">
        <f>SUM(B2:N2)</f>
        <v>1508.1000000000004</v>
      </c>
      <c r="P2" s="12">
        <f>AVERAGE(B2:N2)</f>
        <v>116.00769230769234</v>
      </c>
    </row>
    <row r="3" spans="1:16">
      <c r="A3" s="8" t="str">
        <f>'Weekly Scores'!A3</f>
        <v>Harambes Babysitting</v>
      </c>
      <c r="B3" s="2">
        <v>134.15</v>
      </c>
      <c r="C3" s="2">
        <v>94.27</v>
      </c>
      <c r="D3" s="2">
        <v>95.34</v>
      </c>
      <c r="E3" s="2">
        <v>131.5</v>
      </c>
      <c r="F3" s="2">
        <v>132.78</v>
      </c>
      <c r="G3" s="2">
        <v>109.7</v>
      </c>
      <c r="H3" s="2">
        <v>138.6</v>
      </c>
      <c r="I3" s="2">
        <v>138.54</v>
      </c>
      <c r="J3" s="2">
        <v>68.55</v>
      </c>
      <c r="K3" s="2">
        <v>120.73</v>
      </c>
      <c r="L3" s="2">
        <v>129.74</v>
      </c>
      <c r="M3" s="2">
        <v>160.22999999999999</v>
      </c>
      <c r="N3" s="2">
        <v>133.61000000000001</v>
      </c>
      <c r="O3" s="2">
        <f t="shared" ref="O3:O13" si="0">SUM(B3:N3)</f>
        <v>1587.7400000000002</v>
      </c>
      <c r="P3" s="12">
        <f t="shared" ref="P3:P13" si="1">AVERAGE(B3:N3)</f>
        <v>122.13384615384618</v>
      </c>
    </row>
    <row r="4" spans="1:16">
      <c r="A4" s="8" t="str">
        <f>'Weekly Scores'!A4</f>
        <v>Dick Trickle OB/GYN</v>
      </c>
      <c r="B4" s="2">
        <v>111.14</v>
      </c>
      <c r="C4" s="2">
        <v>101.45</v>
      </c>
      <c r="D4" s="2">
        <v>141.29</v>
      </c>
      <c r="E4" s="2">
        <v>132.25</v>
      </c>
      <c r="F4" s="2">
        <v>124.5</v>
      </c>
      <c r="G4" s="2">
        <v>126.1</v>
      </c>
      <c r="H4" s="2">
        <v>110.7</v>
      </c>
      <c r="I4" s="2">
        <v>138.37</v>
      </c>
      <c r="J4" s="2">
        <v>158.74</v>
      </c>
      <c r="K4" s="2">
        <v>168.55</v>
      </c>
      <c r="L4" s="2">
        <v>102.45</v>
      </c>
      <c r="M4" s="2">
        <v>114.01</v>
      </c>
      <c r="N4" s="2">
        <v>121.47</v>
      </c>
      <c r="O4" s="2">
        <f t="shared" si="0"/>
        <v>1651.02</v>
      </c>
      <c r="P4" s="12">
        <f t="shared" si="1"/>
        <v>127.00153846153846</v>
      </c>
    </row>
    <row r="5" spans="1:16">
      <c r="A5" s="8" t="str">
        <f>'Weekly Scores'!A5</f>
        <v>Kum &amp; Go Food Mart</v>
      </c>
      <c r="B5" s="2">
        <v>163.33000000000001</v>
      </c>
      <c r="C5" s="2">
        <v>132.76</v>
      </c>
      <c r="D5" s="2">
        <v>107.24</v>
      </c>
      <c r="E5" s="2">
        <v>117.15</v>
      </c>
      <c r="F5" s="2">
        <v>104.09</v>
      </c>
      <c r="G5" s="2">
        <v>96.05</v>
      </c>
      <c r="H5" s="2">
        <v>146.38999999999999</v>
      </c>
      <c r="I5" s="2">
        <v>69.45</v>
      </c>
      <c r="J5" s="2">
        <v>132.97999999999999</v>
      </c>
      <c r="K5" s="2">
        <v>153.24</v>
      </c>
      <c r="L5" s="2">
        <v>131.16999999999999</v>
      </c>
      <c r="M5" s="2">
        <v>110.43</v>
      </c>
      <c r="N5" s="2">
        <v>136.56</v>
      </c>
      <c r="O5" s="2">
        <f t="shared" si="0"/>
        <v>1600.8400000000001</v>
      </c>
      <c r="P5" s="12">
        <f t="shared" si="1"/>
        <v>123.14153846153847</v>
      </c>
    </row>
    <row r="6" spans="1:16">
      <c r="A6" s="8" t="str">
        <f>'Weekly Scores'!A6</f>
        <v>Adolf's Smokehouse</v>
      </c>
      <c r="B6" s="2">
        <v>137.99</v>
      </c>
      <c r="C6" s="2">
        <v>129.85</v>
      </c>
      <c r="D6" s="2">
        <v>167.98</v>
      </c>
      <c r="E6" s="2">
        <v>124.11</v>
      </c>
      <c r="F6" s="2">
        <v>175.34</v>
      </c>
      <c r="G6" s="2">
        <v>170.96</v>
      </c>
      <c r="H6" s="2">
        <v>105.77</v>
      </c>
      <c r="I6" s="2">
        <v>128.97999999999999</v>
      </c>
      <c r="J6" s="2">
        <v>129.63999999999999</v>
      </c>
      <c r="K6" s="2">
        <v>123.22</v>
      </c>
      <c r="L6" s="2">
        <v>95.93</v>
      </c>
      <c r="M6" s="2">
        <v>94.85</v>
      </c>
      <c r="N6" s="2">
        <v>123.59</v>
      </c>
      <c r="O6" s="2">
        <f t="shared" si="0"/>
        <v>1708.2099999999998</v>
      </c>
      <c r="P6" s="12">
        <f t="shared" si="1"/>
        <v>131.40076923076921</v>
      </c>
    </row>
    <row r="7" spans="1:16">
      <c r="A7" s="8" t="str">
        <f>'Weekly Scores'!A7</f>
        <v>Unlimited Erections</v>
      </c>
      <c r="B7" s="2">
        <v>140.72</v>
      </c>
      <c r="C7" s="2">
        <v>131.21</v>
      </c>
      <c r="D7" s="2">
        <v>90.48</v>
      </c>
      <c r="E7" s="2">
        <v>147.44999999999999</v>
      </c>
      <c r="F7" s="2">
        <v>123.99</v>
      </c>
      <c r="G7" s="2">
        <v>125.11</v>
      </c>
      <c r="H7" s="2">
        <v>108.54</v>
      </c>
      <c r="I7" s="2">
        <v>135.13999999999999</v>
      </c>
      <c r="J7" s="2">
        <v>112.04</v>
      </c>
      <c r="K7" s="2">
        <v>101.25</v>
      </c>
      <c r="L7" s="2">
        <v>132.88999999999999</v>
      </c>
      <c r="M7" s="2">
        <v>120.3</v>
      </c>
      <c r="N7" s="2">
        <v>121.47</v>
      </c>
      <c r="O7" s="2">
        <f t="shared" si="0"/>
        <v>1590.5900000000001</v>
      </c>
      <c r="P7" s="12">
        <f t="shared" si="1"/>
        <v>122.35307692307694</v>
      </c>
    </row>
    <row r="8" spans="1:16">
      <c r="A8" s="8" t="str">
        <f>'Weekly Scores'!A8</f>
        <v>Pedro's Wall Builder</v>
      </c>
      <c r="B8" s="2">
        <v>163.19</v>
      </c>
      <c r="C8" s="2">
        <v>114.76</v>
      </c>
      <c r="D8" s="2">
        <v>86.79</v>
      </c>
      <c r="E8" s="2">
        <v>104.62</v>
      </c>
      <c r="F8" s="2">
        <v>115.07</v>
      </c>
      <c r="G8" s="2">
        <v>134.56</v>
      </c>
      <c r="H8" s="2">
        <v>141.65</v>
      </c>
      <c r="I8" s="2">
        <v>94.3</v>
      </c>
      <c r="J8" s="2">
        <v>138.01</v>
      </c>
      <c r="K8" s="2">
        <v>117.16</v>
      </c>
      <c r="L8" s="2">
        <v>92.07</v>
      </c>
      <c r="M8" s="2">
        <v>119.07</v>
      </c>
      <c r="N8" s="2">
        <v>85.06</v>
      </c>
      <c r="O8" s="2">
        <f t="shared" si="0"/>
        <v>1506.3099999999997</v>
      </c>
      <c r="P8" s="12">
        <f t="shared" si="1"/>
        <v>115.86999999999998</v>
      </c>
    </row>
    <row r="9" spans="1:16">
      <c r="A9" s="8" t="str">
        <f>'Weekly Scores'!A9</f>
        <v>The Hindenburger</v>
      </c>
      <c r="B9" s="2">
        <v>128.16</v>
      </c>
      <c r="C9" s="2">
        <v>149.59</v>
      </c>
      <c r="D9" s="2">
        <v>142.13999999999999</v>
      </c>
      <c r="E9" s="2">
        <v>109.96</v>
      </c>
      <c r="F9" s="2">
        <v>90.13</v>
      </c>
      <c r="G9" s="2">
        <v>130.96</v>
      </c>
      <c r="H9" s="2">
        <v>127.29</v>
      </c>
      <c r="I9" s="2">
        <v>136.72999999999999</v>
      </c>
      <c r="J9" s="2">
        <v>130.18</v>
      </c>
      <c r="K9" s="2">
        <v>109.19</v>
      </c>
      <c r="L9" s="2">
        <v>113.03</v>
      </c>
      <c r="M9" s="2">
        <v>151.36000000000001</v>
      </c>
      <c r="N9" s="2">
        <v>125.11</v>
      </c>
      <c r="O9" s="2">
        <f t="shared" si="0"/>
        <v>1643.8300000000002</v>
      </c>
      <c r="P9" s="12">
        <f t="shared" si="1"/>
        <v>126.44846153846154</v>
      </c>
    </row>
    <row r="10" spans="1:16">
      <c r="A10" s="8" t="str">
        <f>'Weekly Scores'!A10</f>
        <v>PenIsland</v>
      </c>
      <c r="B10" s="2">
        <v>156.94</v>
      </c>
      <c r="C10" s="2">
        <v>135.12</v>
      </c>
      <c r="D10" s="2">
        <v>159.21</v>
      </c>
      <c r="E10" s="2">
        <v>128.46</v>
      </c>
      <c r="F10" s="2">
        <v>150.07</v>
      </c>
      <c r="G10" s="2">
        <v>117.29</v>
      </c>
      <c r="H10" s="2">
        <v>101.04</v>
      </c>
      <c r="I10" s="2">
        <v>140.16999999999999</v>
      </c>
      <c r="J10" s="2">
        <v>117.59</v>
      </c>
      <c r="K10" s="2">
        <v>103.86</v>
      </c>
      <c r="L10" s="2">
        <v>153.77000000000001</v>
      </c>
      <c r="M10" s="2">
        <v>105.44</v>
      </c>
      <c r="N10" s="2">
        <v>118.07</v>
      </c>
      <c r="O10" s="2">
        <f t="shared" si="0"/>
        <v>1687.0299999999997</v>
      </c>
      <c r="P10" s="12">
        <f t="shared" si="1"/>
        <v>129.77153846153846</v>
      </c>
    </row>
    <row r="11" spans="1:16">
      <c r="A11" s="8" t="str">
        <f>'Weekly Scores'!A11</f>
        <v>C. Robin's Taxidermy</v>
      </c>
      <c r="B11" s="2">
        <v>114.12</v>
      </c>
      <c r="C11" s="2">
        <v>160.06</v>
      </c>
      <c r="D11" s="2">
        <v>161.46</v>
      </c>
      <c r="E11" s="2">
        <v>112.37</v>
      </c>
      <c r="F11" s="2">
        <v>119.71</v>
      </c>
      <c r="G11" s="2">
        <v>77.11</v>
      </c>
      <c r="H11" s="2">
        <v>113.09</v>
      </c>
      <c r="I11" s="2">
        <v>109.36</v>
      </c>
      <c r="J11" s="2">
        <v>139.82</v>
      </c>
      <c r="K11" s="2">
        <v>138.91999999999999</v>
      </c>
      <c r="L11" s="2">
        <v>137.61000000000001</v>
      </c>
      <c r="M11" s="2">
        <v>149.24</v>
      </c>
      <c r="N11" s="2">
        <v>108.32</v>
      </c>
      <c r="O11" s="2">
        <f t="shared" si="0"/>
        <v>1641.19</v>
      </c>
      <c r="P11" s="12">
        <f t="shared" si="1"/>
        <v>126.24538461538462</v>
      </c>
    </row>
    <row r="12" spans="1:16">
      <c r="A12" s="8" t="str">
        <f>'Weekly Scores'!A12</f>
        <v>Hung Lo's Asian Café</v>
      </c>
      <c r="B12" s="2">
        <v>104.01</v>
      </c>
      <c r="C12" s="2">
        <v>122.8</v>
      </c>
      <c r="D12" s="2">
        <v>128.51</v>
      </c>
      <c r="E12" s="2">
        <v>117.74</v>
      </c>
      <c r="F12" s="2">
        <v>150.81</v>
      </c>
      <c r="G12" s="2">
        <v>119.91</v>
      </c>
      <c r="H12" s="2">
        <v>126.82</v>
      </c>
      <c r="I12" s="2">
        <v>146.47999999999999</v>
      </c>
      <c r="J12" s="2">
        <v>158.66</v>
      </c>
      <c r="K12" s="2">
        <v>121.16</v>
      </c>
      <c r="L12" s="2">
        <v>127.9</v>
      </c>
      <c r="M12" s="2">
        <v>160.75</v>
      </c>
      <c r="N12" s="2">
        <v>106.23</v>
      </c>
      <c r="O12" s="2">
        <f t="shared" si="0"/>
        <v>1691.7800000000002</v>
      </c>
      <c r="P12" s="12">
        <f t="shared" si="1"/>
        <v>130.1369230769231</v>
      </c>
    </row>
    <row r="13" spans="1:16">
      <c r="A13" s="8" t="str">
        <f>'Weekly Scores'!A13</f>
        <v>Rice Boxing Emporium</v>
      </c>
      <c r="B13" s="2">
        <v>99.5</v>
      </c>
      <c r="C13" s="2">
        <v>154.06</v>
      </c>
      <c r="D13" s="2">
        <v>103.13</v>
      </c>
      <c r="E13" s="2">
        <v>132.06</v>
      </c>
      <c r="F13" s="2">
        <v>81.13</v>
      </c>
      <c r="G13" s="2">
        <v>135.76</v>
      </c>
      <c r="H13" s="2">
        <v>146.51</v>
      </c>
      <c r="I13" s="2">
        <v>123.67</v>
      </c>
      <c r="J13" s="2">
        <v>98.08</v>
      </c>
      <c r="K13" s="2">
        <v>148.72</v>
      </c>
      <c r="L13" s="2">
        <v>116.19</v>
      </c>
      <c r="M13" s="2">
        <v>113.02</v>
      </c>
      <c r="N13" s="2">
        <v>149.41999999999999</v>
      </c>
      <c r="O13" s="2">
        <f t="shared" si="0"/>
        <v>1601.25</v>
      </c>
      <c r="P13" s="12">
        <f t="shared" si="1"/>
        <v>123.17307692307692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C5" sqref="C5"/>
    </sheetView>
  </sheetViews>
  <sheetFormatPr defaultRowHeight="14.4"/>
  <cols>
    <col min="1" max="1" width="19.33203125" style="8" bestFit="1" customWidth="1"/>
    <col min="2" max="2" width="8.88671875" style="3"/>
  </cols>
  <sheetData>
    <row r="2" spans="1:2">
      <c r="A2" s="8" t="str">
        <f>'Weekly Scores'!A2</f>
        <v>Fu King Chinese</v>
      </c>
      <c r="B2" s="3">
        <f>'Weekly Scores'!O2-PSA!O2</f>
        <v>252.59999999999991</v>
      </c>
    </row>
    <row r="3" spans="1:2">
      <c r="A3" s="8" t="str">
        <f>'Weekly Scores'!A3</f>
        <v>Harambes Babysitting</v>
      </c>
      <c r="B3" s="3">
        <f>'Weekly Scores'!O3-PSA!O3</f>
        <v>86.009999999999536</v>
      </c>
    </row>
    <row r="4" spans="1:2">
      <c r="A4" s="8" t="str">
        <f>'Weekly Scores'!A4</f>
        <v>Dick Trickle OB/GYN</v>
      </c>
      <c r="B4" s="3">
        <f>'Weekly Scores'!O4-PSA!O4</f>
        <v>-0.28999999999996362</v>
      </c>
    </row>
    <row r="5" spans="1:2">
      <c r="A5" s="8" t="str">
        <f>'Weekly Scores'!A5</f>
        <v>Kum &amp; Go Food Mart</v>
      </c>
      <c r="B5" s="3">
        <f>'Weekly Scores'!O5-PSA!O5</f>
        <v>-220.36000000000035</v>
      </c>
    </row>
    <row r="6" spans="1:2">
      <c r="A6" s="8" t="str">
        <f>'Weekly Scores'!A6</f>
        <v>Adolf's Smokehouse</v>
      </c>
      <c r="B6" s="3">
        <f>'Weekly Scores'!O6-PSA!O6</f>
        <v>-10.039999999999736</v>
      </c>
    </row>
    <row r="7" spans="1:2">
      <c r="A7" s="8" t="str">
        <f>'Weekly Scores'!A7</f>
        <v>Unlimited Erections</v>
      </c>
      <c r="B7" s="3">
        <f>'Weekly Scores'!O7-PSA!O7</f>
        <v>-52.640000000000327</v>
      </c>
    </row>
    <row r="8" spans="1:2">
      <c r="A8" s="8" t="str">
        <f>'Weekly Scores'!A8</f>
        <v>Pedro's Wall Builder</v>
      </c>
      <c r="B8" s="3">
        <f>'Weekly Scores'!O8-PSA!O8</f>
        <v>222.73000000000047</v>
      </c>
    </row>
    <row r="9" spans="1:2">
      <c r="A9" s="8" t="str">
        <f>'Weekly Scores'!A9</f>
        <v>The Hindenburger</v>
      </c>
      <c r="B9" s="3">
        <f>'Weekly Scores'!O9-PSA!O9</f>
        <v>82.040000000000191</v>
      </c>
    </row>
    <row r="10" spans="1:2">
      <c r="A10" s="8" t="str">
        <f>'Weekly Scores'!A10</f>
        <v>PenIsland</v>
      </c>
      <c r="B10" s="3">
        <f>'Weekly Scores'!O10-PSA!O10</f>
        <v>-91.879999999999882</v>
      </c>
    </row>
    <row r="11" spans="1:2">
      <c r="A11" s="8" t="str">
        <f>'Weekly Scores'!A11</f>
        <v>C. Robin's Taxidermy</v>
      </c>
      <c r="B11" s="3">
        <f>'Weekly Scores'!O11-PSA!O11</f>
        <v>-96.690000000000055</v>
      </c>
    </row>
    <row r="12" spans="1:2">
      <c r="A12" s="8" t="str">
        <f>'Weekly Scores'!A12</f>
        <v>Hung Lo's Asian Café</v>
      </c>
      <c r="B12" s="3">
        <f>'Weekly Scores'!O12-PSA!O12</f>
        <v>-259.13000000000011</v>
      </c>
    </row>
    <row r="13" spans="1:2">
      <c r="A13" s="8" t="str">
        <f>'Weekly Scores'!A13</f>
        <v>Rice Boxing Emporium</v>
      </c>
      <c r="B13" s="3">
        <f>'Weekly Scores'!O13-PSA!O13</f>
        <v>78.130000000000109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N4" sqref="N4"/>
    </sheetView>
  </sheetViews>
  <sheetFormatPr defaultRowHeight="14.4"/>
  <cols>
    <col min="1" max="1" width="19.33203125" style="8" bestFit="1" customWidth="1"/>
  </cols>
  <sheetData>
    <row r="1" spans="1:14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>
      <c r="A2" s="8" t="str">
        <f>'Weekly Scores'!A2</f>
        <v>Fu King Chinese</v>
      </c>
      <c r="B2" s="9">
        <v>5</v>
      </c>
      <c r="C2" s="9">
        <v>2</v>
      </c>
      <c r="D2" s="9">
        <v>1</v>
      </c>
      <c r="E2" s="10">
        <v>1</v>
      </c>
      <c r="F2" s="9">
        <v>3</v>
      </c>
      <c r="G2" s="9">
        <v>1</v>
      </c>
      <c r="H2" s="9">
        <v>1</v>
      </c>
      <c r="I2" s="10">
        <v>1</v>
      </c>
      <c r="J2" s="9">
        <v>1</v>
      </c>
      <c r="K2" s="9">
        <v>2</v>
      </c>
      <c r="L2" s="9">
        <v>1</v>
      </c>
      <c r="M2" s="10">
        <v>1</v>
      </c>
      <c r="N2" s="11">
        <v>1</v>
      </c>
    </row>
    <row r="3" spans="1:14">
      <c r="A3" s="8" t="str">
        <f>'Weekly Scores'!A3</f>
        <v>Harambes Babysitting</v>
      </c>
      <c r="B3" s="9">
        <v>8</v>
      </c>
      <c r="C3" s="9">
        <v>5</v>
      </c>
      <c r="D3" s="9">
        <v>2</v>
      </c>
      <c r="E3" s="10">
        <v>5</v>
      </c>
      <c r="F3" s="9">
        <v>4</v>
      </c>
      <c r="G3" s="9">
        <v>3</v>
      </c>
      <c r="H3" s="9">
        <v>3</v>
      </c>
      <c r="I3" s="10">
        <v>7</v>
      </c>
      <c r="J3" s="9">
        <v>4</v>
      </c>
      <c r="K3" s="9">
        <v>4</v>
      </c>
      <c r="L3" s="9">
        <v>5</v>
      </c>
      <c r="M3" s="10">
        <v>6</v>
      </c>
      <c r="N3" s="11">
        <v>6</v>
      </c>
    </row>
    <row r="4" spans="1:14">
      <c r="A4" s="8" t="str">
        <f>'Weekly Scores'!A4</f>
        <v>Dick Trickle OB/GYN</v>
      </c>
      <c r="B4" s="9">
        <v>1</v>
      </c>
      <c r="C4" s="9">
        <v>1</v>
      </c>
      <c r="D4" s="9">
        <v>5</v>
      </c>
      <c r="E4" s="10">
        <v>7</v>
      </c>
      <c r="F4" s="9">
        <v>8</v>
      </c>
      <c r="G4" s="9">
        <v>6</v>
      </c>
      <c r="H4" s="9">
        <v>4</v>
      </c>
      <c r="I4" s="10">
        <v>3</v>
      </c>
      <c r="J4" s="9">
        <v>5</v>
      </c>
      <c r="K4" s="9">
        <v>9</v>
      </c>
      <c r="L4" s="9">
        <v>6</v>
      </c>
      <c r="M4" s="10">
        <v>7</v>
      </c>
      <c r="N4" s="11">
        <v>7</v>
      </c>
    </row>
    <row r="5" spans="1:14">
      <c r="A5" s="8" t="str">
        <f>'Weekly Scores'!A5</f>
        <v>Kum &amp; Go Food Mart</v>
      </c>
      <c r="B5" s="9">
        <v>11</v>
      </c>
      <c r="C5" s="9">
        <v>11</v>
      </c>
      <c r="D5" s="9">
        <v>12</v>
      </c>
      <c r="E5" s="10">
        <v>12</v>
      </c>
      <c r="F5" s="9">
        <v>12</v>
      </c>
      <c r="G5" s="9">
        <v>12</v>
      </c>
      <c r="H5" s="9">
        <v>12</v>
      </c>
      <c r="I5" s="10">
        <v>12</v>
      </c>
      <c r="J5" s="9">
        <v>12</v>
      </c>
      <c r="K5" s="9">
        <v>12</v>
      </c>
      <c r="L5" s="9">
        <v>12</v>
      </c>
      <c r="M5" s="10">
        <v>12</v>
      </c>
      <c r="N5" s="11">
        <v>12</v>
      </c>
    </row>
    <row r="6" spans="1:14">
      <c r="A6" s="8" t="str">
        <f>'Weekly Scores'!A6</f>
        <v>Adolf's Smokehouse</v>
      </c>
      <c r="B6" s="9">
        <v>4</v>
      </c>
      <c r="C6" s="9">
        <v>3</v>
      </c>
      <c r="D6" s="9">
        <v>6</v>
      </c>
      <c r="E6" s="10">
        <v>4</v>
      </c>
      <c r="F6" s="9">
        <v>6</v>
      </c>
      <c r="G6" s="9">
        <v>8</v>
      </c>
      <c r="H6" s="9">
        <v>7</v>
      </c>
      <c r="I6" s="10">
        <v>5</v>
      </c>
      <c r="J6" s="9">
        <v>2</v>
      </c>
      <c r="K6" s="9">
        <v>1</v>
      </c>
      <c r="L6" s="9">
        <v>2</v>
      </c>
      <c r="M6" s="10">
        <v>2</v>
      </c>
      <c r="N6" s="11">
        <v>2</v>
      </c>
    </row>
    <row r="7" spans="1:14">
      <c r="A7" s="8" t="str">
        <f>'Weekly Scores'!A7</f>
        <v>Unlimited Erections</v>
      </c>
      <c r="B7" s="9">
        <v>7</v>
      </c>
      <c r="C7" s="9">
        <v>10</v>
      </c>
      <c r="D7" s="9">
        <v>10</v>
      </c>
      <c r="E7" s="10">
        <v>10</v>
      </c>
      <c r="F7" s="9">
        <v>10</v>
      </c>
      <c r="G7" s="9">
        <v>7</v>
      </c>
      <c r="H7" s="9">
        <v>6</v>
      </c>
      <c r="I7" s="10">
        <v>8</v>
      </c>
      <c r="J7" s="9">
        <v>7</v>
      </c>
      <c r="K7" s="9">
        <v>6</v>
      </c>
      <c r="L7" s="9">
        <v>8</v>
      </c>
      <c r="M7" s="10">
        <v>8</v>
      </c>
      <c r="N7" s="11">
        <v>9</v>
      </c>
    </row>
    <row r="8" spans="1:14">
      <c r="A8" s="8" t="str">
        <f>'Weekly Scores'!A8</f>
        <v>Pedro's Wall Builder</v>
      </c>
      <c r="B8" s="9">
        <v>9</v>
      </c>
      <c r="C8" s="9">
        <v>7</v>
      </c>
      <c r="D8" s="9">
        <v>4</v>
      </c>
      <c r="E8" s="10">
        <v>3</v>
      </c>
      <c r="F8" s="9">
        <v>2</v>
      </c>
      <c r="G8" s="9">
        <v>4</v>
      </c>
      <c r="H8" s="9">
        <v>5</v>
      </c>
      <c r="I8" s="10">
        <v>4</v>
      </c>
      <c r="J8" s="9">
        <v>6</v>
      </c>
      <c r="K8" s="9">
        <v>5</v>
      </c>
      <c r="L8" s="9">
        <v>4</v>
      </c>
      <c r="M8" s="10">
        <v>3</v>
      </c>
      <c r="N8" s="11">
        <v>3</v>
      </c>
    </row>
    <row r="9" spans="1:14">
      <c r="A9" s="8" t="str">
        <f>'Weekly Scores'!A9</f>
        <v>The Hindenburger</v>
      </c>
      <c r="B9" s="9">
        <v>2</v>
      </c>
      <c r="C9" s="9">
        <v>8</v>
      </c>
      <c r="D9" s="9">
        <v>3</v>
      </c>
      <c r="E9" s="10">
        <v>2</v>
      </c>
      <c r="F9" s="9">
        <v>1</v>
      </c>
      <c r="G9" s="9">
        <v>2</v>
      </c>
      <c r="H9" s="9">
        <v>2</v>
      </c>
      <c r="I9" s="10">
        <v>2</v>
      </c>
      <c r="J9" s="9">
        <v>3</v>
      </c>
      <c r="K9" s="9">
        <v>3</v>
      </c>
      <c r="L9" s="9">
        <v>3</v>
      </c>
      <c r="M9" s="10">
        <v>4</v>
      </c>
      <c r="N9" s="11">
        <v>4</v>
      </c>
    </row>
    <row r="10" spans="1:14">
      <c r="A10" s="8" t="str">
        <f>'Weekly Scores'!A10</f>
        <v>PenIsland</v>
      </c>
      <c r="B10" s="9">
        <v>10</v>
      </c>
      <c r="C10" s="9">
        <v>12</v>
      </c>
      <c r="D10" s="9">
        <v>11</v>
      </c>
      <c r="E10" s="10">
        <v>11</v>
      </c>
      <c r="F10" s="9">
        <v>11</v>
      </c>
      <c r="G10" s="9">
        <v>11</v>
      </c>
      <c r="H10" s="9">
        <v>10</v>
      </c>
      <c r="I10" s="10">
        <v>10</v>
      </c>
      <c r="J10" s="9">
        <v>10</v>
      </c>
      <c r="K10" s="9">
        <v>10</v>
      </c>
      <c r="L10" s="9">
        <v>10</v>
      </c>
      <c r="M10" s="10">
        <v>10</v>
      </c>
      <c r="N10" s="11">
        <v>10</v>
      </c>
    </row>
    <row r="11" spans="1:14">
      <c r="A11" s="8" t="str">
        <f>'Weekly Scores'!A11</f>
        <v>C. Robin's Taxidermy</v>
      </c>
      <c r="B11" s="9">
        <v>3</v>
      </c>
      <c r="C11" s="9">
        <v>4</v>
      </c>
      <c r="D11" s="9">
        <v>8</v>
      </c>
      <c r="E11" s="10">
        <v>6</v>
      </c>
      <c r="F11" s="9">
        <v>5</v>
      </c>
      <c r="G11" s="9">
        <v>5</v>
      </c>
      <c r="H11" s="9">
        <v>8</v>
      </c>
      <c r="I11" s="10">
        <v>6</v>
      </c>
      <c r="J11" s="9">
        <v>9</v>
      </c>
      <c r="K11" s="9">
        <v>7</v>
      </c>
      <c r="L11" s="9">
        <v>9</v>
      </c>
      <c r="M11" s="10">
        <v>9</v>
      </c>
      <c r="N11" s="11">
        <v>8</v>
      </c>
    </row>
    <row r="12" spans="1:14">
      <c r="A12" s="8" t="str">
        <f>'Weekly Scores'!A12</f>
        <v>Hung Lo's Asian Café</v>
      </c>
      <c r="B12" s="9">
        <v>12</v>
      </c>
      <c r="C12" s="9">
        <v>6</v>
      </c>
      <c r="D12" s="9">
        <v>9</v>
      </c>
      <c r="E12" s="10">
        <v>8</v>
      </c>
      <c r="F12" s="9">
        <v>9</v>
      </c>
      <c r="G12" s="9">
        <v>10</v>
      </c>
      <c r="H12" s="9">
        <v>11</v>
      </c>
      <c r="I12" s="10">
        <v>11</v>
      </c>
      <c r="J12" s="9">
        <v>11</v>
      </c>
      <c r="K12" s="9">
        <v>11</v>
      </c>
      <c r="L12" s="9">
        <v>11</v>
      </c>
      <c r="M12" s="10">
        <v>11</v>
      </c>
      <c r="N12" s="11">
        <v>11</v>
      </c>
    </row>
    <row r="13" spans="1:14">
      <c r="A13" s="8" t="str">
        <f>'Weekly Scores'!A13</f>
        <v>Rice Boxing Emporium</v>
      </c>
      <c r="B13" s="9">
        <v>6</v>
      </c>
      <c r="C13" s="9">
        <v>9</v>
      </c>
      <c r="D13" s="9">
        <v>7</v>
      </c>
      <c r="E13" s="10">
        <v>9</v>
      </c>
      <c r="F13" s="9">
        <v>7</v>
      </c>
      <c r="G13" s="9">
        <v>9</v>
      </c>
      <c r="H13" s="9">
        <v>9</v>
      </c>
      <c r="I13" s="10">
        <v>9</v>
      </c>
      <c r="J13" s="9">
        <v>8</v>
      </c>
      <c r="K13" s="9">
        <v>8</v>
      </c>
      <c r="L13" s="9">
        <v>7</v>
      </c>
      <c r="M13" s="10">
        <v>5</v>
      </c>
      <c r="N13" s="11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N17" sqref="N17"/>
    </sheetView>
  </sheetViews>
  <sheetFormatPr defaultRowHeight="14.4"/>
  <cols>
    <col min="1" max="1" width="19.33203125" style="8" bestFit="1" customWidth="1"/>
    <col min="2" max="16384" width="8.88671875" style="2"/>
  </cols>
  <sheetData>
    <row r="1" spans="1:14" s="1" customFormat="1">
      <c r="A1" s="7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>
      <c r="A2" s="8" t="s">
        <v>19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2</v>
      </c>
      <c r="H2" s="2">
        <v>2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</row>
    <row r="3" spans="1:14">
      <c r="A3" s="8" t="s">
        <v>20</v>
      </c>
      <c r="B3" s="2">
        <v>2</v>
      </c>
      <c r="C3" s="2">
        <v>2</v>
      </c>
      <c r="D3" s="2">
        <v>2</v>
      </c>
      <c r="E3" s="2">
        <v>2</v>
      </c>
      <c r="F3" s="2">
        <v>2</v>
      </c>
      <c r="G3" s="2">
        <v>1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1:14">
      <c r="A4" s="8" t="s">
        <v>18</v>
      </c>
      <c r="B4" s="2">
        <v>3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3</v>
      </c>
    </row>
    <row r="6" spans="1:14">
      <c r="A6" s="8" t="s">
        <v>22</v>
      </c>
      <c r="B6" s="2">
        <v>2</v>
      </c>
      <c r="C6" s="2">
        <v>3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2</v>
      </c>
      <c r="N6" s="2">
        <v>2</v>
      </c>
    </row>
    <row r="7" spans="1:14">
      <c r="A7" s="8" t="s">
        <v>21</v>
      </c>
      <c r="B7" s="2">
        <v>3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3</v>
      </c>
      <c r="J7" s="2">
        <v>3</v>
      </c>
      <c r="K7" s="2">
        <v>2</v>
      </c>
      <c r="L7" s="2">
        <v>2</v>
      </c>
      <c r="M7" s="2">
        <v>1</v>
      </c>
      <c r="N7" s="2">
        <v>1</v>
      </c>
    </row>
    <row r="8" spans="1:14">
      <c r="A8" s="8" t="s">
        <v>17</v>
      </c>
      <c r="B8" s="2">
        <v>1</v>
      </c>
      <c r="C8" s="2">
        <v>1</v>
      </c>
      <c r="D8" s="2">
        <v>3</v>
      </c>
      <c r="E8" s="2">
        <v>3</v>
      </c>
      <c r="F8" s="2">
        <v>3</v>
      </c>
      <c r="G8" s="2">
        <v>3</v>
      </c>
      <c r="H8" s="2">
        <v>3</v>
      </c>
      <c r="I8" s="2">
        <v>2</v>
      </c>
      <c r="J8" s="2">
        <v>2</v>
      </c>
      <c r="K8" s="2">
        <v>3</v>
      </c>
      <c r="L8" s="2">
        <v>3</v>
      </c>
      <c r="M8" s="2">
        <v>3</v>
      </c>
      <c r="N8" s="2">
        <v>3</v>
      </c>
    </row>
    <row r="10" spans="1:14">
      <c r="A10" s="8" t="s">
        <v>16</v>
      </c>
      <c r="B10" s="2">
        <v>2</v>
      </c>
      <c r="C10" s="2">
        <v>2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>
      <c r="A11" s="8" t="s">
        <v>24</v>
      </c>
      <c r="B11" s="2">
        <v>1</v>
      </c>
      <c r="C11" s="2">
        <v>1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1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</row>
    <row r="12" spans="1:14">
      <c r="A12" s="8" t="s">
        <v>23</v>
      </c>
      <c r="B12" s="2">
        <v>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</row>
    <row r="14" spans="1:14">
      <c r="A14" s="8" t="s">
        <v>15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</row>
    <row r="15" spans="1:14">
      <c r="A15" s="8" t="s">
        <v>26</v>
      </c>
      <c r="B15" s="2">
        <v>2</v>
      </c>
      <c r="C15" s="2">
        <v>3</v>
      </c>
      <c r="D15" s="2">
        <v>2</v>
      </c>
      <c r="E15" s="2">
        <v>3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</row>
    <row r="16" spans="1:14">
      <c r="A16" s="8" t="s">
        <v>25</v>
      </c>
      <c r="B16" s="2">
        <v>3</v>
      </c>
      <c r="C16" s="2">
        <v>2</v>
      </c>
      <c r="D16" s="2">
        <v>3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" sqref="Q2"/>
    </sheetView>
  </sheetViews>
  <sheetFormatPr defaultRowHeight="13.2"/>
  <cols>
    <col min="1" max="16384" width="8.88671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2015-10-21T15:15:19Z</dcterms:created>
  <dcterms:modified xsi:type="dcterms:W3CDTF">2016-12-16T07:19:00Z</dcterms:modified>
</cp:coreProperties>
</file>