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or\Dropbox\FFootball\"/>
    </mc:Choice>
  </mc:AlternateContent>
  <xr:revisionPtr revIDLastSave="0" documentId="13_ncr:1_{0A3D1FC7-C162-43F5-AA9B-DF9AE5ADDA10}" xr6:coauthVersionLast="47" xr6:coauthVersionMax="47" xr10:uidLastSave="{00000000-0000-0000-0000-000000000000}"/>
  <bookViews>
    <workbookView xWindow="-28920" yWindow="855" windowWidth="29040" windowHeight="16440" activeTab="1" xr2:uid="{E95E5FEC-AA9E-4B8C-A330-42FB3F967703}"/>
  </bookViews>
  <sheets>
    <sheet name="2024" sheetId="1" r:id="rId1"/>
    <sheet name="2025" sheetId="3" r:id="rId2"/>
    <sheet name="Blank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3" l="1" a="1"/>
  <c r="G4" i="3" s="1"/>
  <c r="AG2" i="3" a="1"/>
  <c r="AG2" i="3" s="1"/>
  <c r="F2" i="3" a="1"/>
  <c r="F2" i="3" s="1"/>
  <c r="E2" i="3" a="1"/>
  <c r="E2" i="3" s="1"/>
  <c r="D2" i="3" a="1"/>
  <c r="G193" i="3" s="1" a="1"/>
  <c r="G193" i="3" s="1"/>
  <c r="AJ1" i="3"/>
  <c r="AK1" i="3" s="1"/>
  <c r="AL1" i="3" s="1"/>
  <c r="AM1" i="3" s="1"/>
  <c r="AN1" i="3" s="1"/>
  <c r="AO1" i="3" s="1"/>
  <c r="AP1" i="3" s="1"/>
  <c r="AQ1" i="3" s="1"/>
  <c r="AR1" i="3" s="1"/>
  <c r="AS1" i="3" s="1"/>
  <c r="AT1" i="3" s="1"/>
  <c r="AU1" i="3" s="1"/>
  <c r="AV1" i="3" s="1"/>
  <c r="AW1" i="3" s="1"/>
  <c r="AI1" i="3"/>
  <c r="Y1" i="3" a="1"/>
  <c r="Y1" i="3" s="1"/>
  <c r="W1" i="3" a="1"/>
  <c r="W1" i="3" s="1"/>
  <c r="V1" i="3" a="1"/>
  <c r="V1" i="3" s="1"/>
  <c r="U1" i="3" a="1"/>
  <c r="U1" i="3" s="1"/>
  <c r="T1" i="3" a="1"/>
  <c r="T1" i="3" s="1"/>
  <c r="S1" i="3" a="1"/>
  <c r="S1" i="3" s="1"/>
  <c r="R1" i="3" a="1"/>
  <c r="R1" i="3" s="1"/>
  <c r="Q1" i="3" a="1"/>
  <c r="Q1" i="3" s="1"/>
  <c r="P1" i="3" a="1"/>
  <c r="P1" i="3" s="1"/>
  <c r="O1" i="3" a="1"/>
  <c r="O1" i="3" s="1"/>
  <c r="N1" i="3" a="1"/>
  <c r="N1" i="3" s="1"/>
  <c r="M1" i="3" a="1"/>
  <c r="M1" i="3" s="1"/>
  <c r="L1" i="3" a="1"/>
  <c r="L1" i="3" s="1"/>
  <c r="AG2" i="2" a="1"/>
  <c r="AG2" i="2" s="1"/>
  <c r="F2" i="2" a="1"/>
  <c r="F2" i="2" s="1"/>
  <c r="E2" i="2" a="1"/>
  <c r="E2" i="2" s="1"/>
  <c r="D2" i="2" a="1"/>
  <c r="G193" i="2" s="1" a="1"/>
  <c r="G193" i="2" s="1"/>
  <c r="AJ1" i="2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I1" i="2"/>
  <c r="Y1" i="2" a="1"/>
  <c r="Y1" i="2" s="1"/>
  <c r="W1" i="2" a="1"/>
  <c r="W1" i="2" s="1"/>
  <c r="V1" i="2" a="1"/>
  <c r="V1" i="2" s="1"/>
  <c r="U1" i="2" a="1"/>
  <c r="U1" i="2" s="1"/>
  <c r="T1" i="2" a="1"/>
  <c r="T1" i="2" s="1"/>
  <c r="S1" i="2" a="1"/>
  <c r="S1" i="2" s="1"/>
  <c r="R1" i="2" a="1"/>
  <c r="R1" i="2" s="1"/>
  <c r="Q1" i="2" a="1"/>
  <c r="Q1" i="2" s="1"/>
  <c r="P1" i="2" a="1"/>
  <c r="P1" i="2" s="1"/>
  <c r="O1" i="2" a="1"/>
  <c r="O1" i="2" s="1"/>
  <c r="N1" i="2" a="1"/>
  <c r="N1" i="2" s="1"/>
  <c r="M1" i="2" a="1"/>
  <c r="M1" i="2" s="1"/>
  <c r="L1" i="2" a="1"/>
  <c r="L1" i="2" s="1"/>
  <c r="AH3" i="1" a="1"/>
  <c r="AH3" i="1" s="1"/>
  <c r="AI3" i="1" a="1"/>
  <c r="AI3" i="1" s="1"/>
  <c r="AJ3" i="1" a="1"/>
  <c r="AJ3" i="1" s="1"/>
  <c r="AK3" i="1" a="1"/>
  <c r="AK3" i="1" s="1"/>
  <c r="AL3" i="1" a="1"/>
  <c r="AL3" i="1" s="1"/>
  <c r="AM3" i="1" a="1"/>
  <c r="AM3" i="1" s="1"/>
  <c r="AN3" i="1" a="1"/>
  <c r="AN3" i="1" s="1"/>
  <c r="AO3" i="1" a="1"/>
  <c r="AO3" i="1" s="1"/>
  <c r="AP3" i="1" a="1"/>
  <c r="AP3" i="1" s="1"/>
  <c r="AQ3" i="1" a="1"/>
  <c r="AQ3" i="1" s="1"/>
  <c r="AR3" i="1" a="1"/>
  <c r="AR3" i="1" s="1"/>
  <c r="AS3" i="1" a="1"/>
  <c r="AS3" i="1" s="1"/>
  <c r="AT3" i="1" a="1"/>
  <c r="AT3" i="1" s="1"/>
  <c r="AU3" i="1" a="1"/>
  <c r="AU3" i="1" s="1"/>
  <c r="AV3" i="1" a="1"/>
  <c r="AV3" i="1" s="1"/>
  <c r="AW3" i="1" a="1"/>
  <c r="AW3" i="1" s="1"/>
  <c r="AH4" i="1" a="1"/>
  <c r="AH4" i="1" s="1"/>
  <c r="AI4" i="1" a="1"/>
  <c r="AI4" i="1" s="1"/>
  <c r="AJ4" i="1" a="1"/>
  <c r="AJ4" i="1" s="1"/>
  <c r="AK4" i="1" a="1"/>
  <c r="AK4" i="1" s="1"/>
  <c r="AL4" i="1" a="1"/>
  <c r="AL4" i="1" s="1"/>
  <c r="AM4" i="1" a="1"/>
  <c r="AM4" i="1" s="1"/>
  <c r="AN4" i="1" a="1"/>
  <c r="AN4" i="1" s="1"/>
  <c r="AO4" i="1" a="1"/>
  <c r="AO4" i="1" s="1"/>
  <c r="AP4" i="1" a="1"/>
  <c r="AP4" i="1" s="1"/>
  <c r="AQ4" i="1" a="1"/>
  <c r="AQ4" i="1" s="1"/>
  <c r="AR4" i="1" a="1"/>
  <c r="AR4" i="1" s="1"/>
  <c r="AS4" i="1" a="1"/>
  <c r="AS4" i="1" s="1"/>
  <c r="AT4" i="1" a="1"/>
  <c r="AT4" i="1" s="1"/>
  <c r="AU4" i="1" a="1"/>
  <c r="AU4" i="1" s="1"/>
  <c r="AV4" i="1" a="1"/>
  <c r="AV4" i="1" s="1"/>
  <c r="AW4" i="1" a="1"/>
  <c r="AW4" i="1" s="1"/>
  <c r="AH5" i="1" a="1"/>
  <c r="AH5" i="1" s="1"/>
  <c r="AI5" i="1" a="1"/>
  <c r="AI5" i="1" s="1"/>
  <c r="AJ5" i="1" a="1"/>
  <c r="AJ5" i="1" s="1"/>
  <c r="AK5" i="1" a="1"/>
  <c r="AK5" i="1" s="1"/>
  <c r="AL5" i="1" a="1"/>
  <c r="AL5" i="1" s="1"/>
  <c r="AM5" i="1" a="1"/>
  <c r="AM5" i="1" s="1"/>
  <c r="AN5" i="1" a="1"/>
  <c r="AN5" i="1" s="1"/>
  <c r="AO5" i="1" a="1"/>
  <c r="AO5" i="1" s="1"/>
  <c r="AP5" i="1" a="1"/>
  <c r="AP5" i="1" s="1"/>
  <c r="AQ5" i="1" a="1"/>
  <c r="AQ5" i="1" s="1"/>
  <c r="AR5" i="1" a="1"/>
  <c r="AR5" i="1" s="1"/>
  <c r="AS5" i="1" a="1"/>
  <c r="AS5" i="1" s="1"/>
  <c r="AT5" i="1" a="1"/>
  <c r="AT5" i="1" s="1"/>
  <c r="AU5" i="1" a="1"/>
  <c r="AU5" i="1" s="1"/>
  <c r="AV5" i="1" a="1"/>
  <c r="AV5" i="1" s="1"/>
  <c r="AW5" i="1" a="1"/>
  <c r="AW5" i="1" s="1"/>
  <c r="AH6" i="1" a="1"/>
  <c r="AH6" i="1" s="1"/>
  <c r="AI6" i="1" a="1"/>
  <c r="AI6" i="1" s="1"/>
  <c r="AJ6" i="1" a="1"/>
  <c r="AJ6" i="1" s="1"/>
  <c r="AK6" i="1" a="1"/>
  <c r="AK6" i="1" s="1"/>
  <c r="AL6" i="1" a="1"/>
  <c r="AL6" i="1" s="1"/>
  <c r="AM6" i="1" a="1"/>
  <c r="AM6" i="1" s="1"/>
  <c r="AN6" i="1" a="1"/>
  <c r="AN6" i="1" s="1"/>
  <c r="AO6" i="1" a="1"/>
  <c r="AO6" i="1" s="1"/>
  <c r="AP6" i="1" a="1"/>
  <c r="AP6" i="1" s="1"/>
  <c r="AQ6" i="1" a="1"/>
  <c r="AQ6" i="1" s="1"/>
  <c r="AR6" i="1" a="1"/>
  <c r="AR6" i="1" s="1"/>
  <c r="AS6" i="1" a="1"/>
  <c r="AS6" i="1" s="1"/>
  <c r="AT6" i="1" a="1"/>
  <c r="AT6" i="1" s="1"/>
  <c r="AU6" i="1" a="1"/>
  <c r="AU6" i="1" s="1"/>
  <c r="AV6" i="1" a="1"/>
  <c r="AV6" i="1" s="1"/>
  <c r="AW6" i="1" a="1"/>
  <c r="AW6" i="1" s="1"/>
  <c r="AH7" i="1" a="1"/>
  <c r="AH7" i="1" s="1"/>
  <c r="AI7" i="1" a="1"/>
  <c r="AI7" i="1" s="1"/>
  <c r="AJ7" i="1" a="1"/>
  <c r="AJ7" i="1" s="1"/>
  <c r="AK7" i="1" a="1"/>
  <c r="AK7" i="1" s="1"/>
  <c r="AL7" i="1" a="1"/>
  <c r="AL7" i="1" s="1"/>
  <c r="AM7" i="1" a="1"/>
  <c r="AM7" i="1" s="1"/>
  <c r="AN7" i="1" a="1"/>
  <c r="AN7" i="1" s="1"/>
  <c r="AO7" i="1" a="1"/>
  <c r="AO7" i="1" s="1"/>
  <c r="AP7" i="1" a="1"/>
  <c r="AP7" i="1" s="1"/>
  <c r="AQ7" i="1" a="1"/>
  <c r="AQ7" i="1" s="1"/>
  <c r="AR7" i="1" a="1"/>
  <c r="AR7" i="1" s="1"/>
  <c r="AS7" i="1" a="1"/>
  <c r="AS7" i="1" s="1"/>
  <c r="AT7" i="1" a="1"/>
  <c r="AT7" i="1" s="1"/>
  <c r="AU7" i="1" a="1"/>
  <c r="AU7" i="1" s="1"/>
  <c r="AV7" i="1" a="1"/>
  <c r="AV7" i="1" s="1"/>
  <c r="AW7" i="1" a="1"/>
  <c r="AW7" i="1" s="1"/>
  <c r="AH8" i="1" a="1"/>
  <c r="AH8" i="1" s="1"/>
  <c r="AI8" i="1" a="1"/>
  <c r="AI8" i="1" s="1"/>
  <c r="AJ8" i="1" a="1"/>
  <c r="AJ8" i="1" s="1"/>
  <c r="AK8" i="1" a="1"/>
  <c r="AK8" i="1" s="1"/>
  <c r="AL8" i="1" a="1"/>
  <c r="AL8" i="1" s="1"/>
  <c r="AM8" i="1" a="1"/>
  <c r="AM8" i="1" s="1"/>
  <c r="AN8" i="1" a="1"/>
  <c r="AN8" i="1" s="1"/>
  <c r="AO8" i="1" a="1"/>
  <c r="AO8" i="1" s="1"/>
  <c r="AP8" i="1" a="1"/>
  <c r="AP8" i="1" s="1"/>
  <c r="AQ8" i="1" a="1"/>
  <c r="AQ8" i="1" s="1"/>
  <c r="AR8" i="1" a="1"/>
  <c r="AR8" i="1" s="1"/>
  <c r="AS8" i="1" a="1"/>
  <c r="AS8" i="1" s="1"/>
  <c r="AT8" i="1" a="1"/>
  <c r="AT8" i="1" s="1"/>
  <c r="AU8" i="1" a="1"/>
  <c r="AU8" i="1" s="1"/>
  <c r="AV8" i="1" a="1"/>
  <c r="AV8" i="1" s="1"/>
  <c r="AW8" i="1" a="1"/>
  <c r="AW8" i="1" s="1"/>
  <c r="AH9" i="1" a="1"/>
  <c r="AH9" i="1" s="1"/>
  <c r="AI9" i="1" a="1"/>
  <c r="AI9" i="1" s="1"/>
  <c r="AJ9" i="1" a="1"/>
  <c r="AJ9" i="1" s="1"/>
  <c r="AK9" i="1" a="1"/>
  <c r="AK9" i="1" s="1"/>
  <c r="AL9" i="1" a="1"/>
  <c r="AL9" i="1" s="1"/>
  <c r="AM9" i="1" a="1"/>
  <c r="AM9" i="1" s="1"/>
  <c r="AN9" i="1" a="1"/>
  <c r="AN9" i="1" s="1"/>
  <c r="AO9" i="1" a="1"/>
  <c r="AO9" i="1" s="1"/>
  <c r="AP9" i="1" a="1"/>
  <c r="AP9" i="1" s="1"/>
  <c r="AQ9" i="1" a="1"/>
  <c r="AQ9" i="1" s="1"/>
  <c r="AR9" i="1" a="1"/>
  <c r="AR9" i="1" s="1"/>
  <c r="AS9" i="1" a="1"/>
  <c r="AS9" i="1" s="1"/>
  <c r="AT9" i="1" a="1"/>
  <c r="AT9" i="1" s="1"/>
  <c r="AU9" i="1" a="1"/>
  <c r="AU9" i="1" s="1"/>
  <c r="AV9" i="1" a="1"/>
  <c r="AV9" i="1" s="1"/>
  <c r="AW9" i="1" a="1"/>
  <c r="AW9" i="1" s="1"/>
  <c r="AH10" i="1" a="1"/>
  <c r="AH10" i="1" s="1"/>
  <c r="AI10" i="1" a="1"/>
  <c r="AI10" i="1" s="1"/>
  <c r="AJ10" i="1" a="1"/>
  <c r="AJ10" i="1" s="1"/>
  <c r="AK10" i="1" a="1"/>
  <c r="AK10" i="1" s="1"/>
  <c r="AL10" i="1" a="1"/>
  <c r="AL10" i="1" s="1"/>
  <c r="AM10" i="1" a="1"/>
  <c r="AM10" i="1" s="1"/>
  <c r="AN10" i="1" a="1"/>
  <c r="AN10" i="1" s="1"/>
  <c r="AO10" i="1" a="1"/>
  <c r="AO10" i="1" s="1"/>
  <c r="AP10" i="1" a="1"/>
  <c r="AP10" i="1" s="1"/>
  <c r="AQ10" i="1" a="1"/>
  <c r="AQ10" i="1" s="1"/>
  <c r="AR10" i="1" a="1"/>
  <c r="AR10" i="1" s="1"/>
  <c r="AS10" i="1" a="1"/>
  <c r="AS10" i="1" s="1"/>
  <c r="AT10" i="1" a="1"/>
  <c r="AT10" i="1" s="1"/>
  <c r="AU10" i="1" a="1"/>
  <c r="AU10" i="1" s="1"/>
  <c r="AV10" i="1" a="1"/>
  <c r="AV10" i="1" s="1"/>
  <c r="AW10" i="1" a="1"/>
  <c r="AW10" i="1" s="1"/>
  <c r="AH11" i="1" a="1"/>
  <c r="AH11" i="1" s="1"/>
  <c r="AI11" i="1" a="1"/>
  <c r="AI11" i="1" s="1"/>
  <c r="AJ11" i="1" a="1"/>
  <c r="AJ11" i="1" s="1"/>
  <c r="AK11" i="1" a="1"/>
  <c r="AK11" i="1" s="1"/>
  <c r="AL11" i="1" a="1"/>
  <c r="AL11" i="1" s="1"/>
  <c r="AM11" i="1" a="1"/>
  <c r="AM11" i="1" s="1"/>
  <c r="AN11" i="1" a="1"/>
  <c r="AN11" i="1" s="1"/>
  <c r="AO11" i="1" a="1"/>
  <c r="AO11" i="1" s="1"/>
  <c r="AP11" i="1" a="1"/>
  <c r="AP11" i="1" s="1"/>
  <c r="AQ11" i="1" a="1"/>
  <c r="AQ11" i="1" s="1"/>
  <c r="AR11" i="1" a="1"/>
  <c r="AR11" i="1" s="1"/>
  <c r="AS11" i="1" a="1"/>
  <c r="AS11" i="1" s="1"/>
  <c r="AT11" i="1" a="1"/>
  <c r="AT11" i="1" s="1"/>
  <c r="AU11" i="1" a="1"/>
  <c r="AU11" i="1" s="1"/>
  <c r="AV11" i="1" a="1"/>
  <c r="AV11" i="1" s="1"/>
  <c r="AW11" i="1" a="1"/>
  <c r="AW11" i="1" s="1"/>
  <c r="AH12" i="1" a="1"/>
  <c r="AH12" i="1" s="1"/>
  <c r="AI12" i="1" a="1"/>
  <c r="AI12" i="1" s="1"/>
  <c r="AJ12" i="1" a="1"/>
  <c r="AJ12" i="1" s="1"/>
  <c r="AK12" i="1" a="1"/>
  <c r="AK12" i="1" s="1"/>
  <c r="AL12" i="1" a="1"/>
  <c r="AL12" i="1" s="1"/>
  <c r="AM12" i="1" a="1"/>
  <c r="AM12" i="1" s="1"/>
  <c r="AN12" i="1" a="1"/>
  <c r="AN12" i="1" s="1"/>
  <c r="AO12" i="1" a="1"/>
  <c r="AO12" i="1" s="1"/>
  <c r="AP12" i="1" a="1"/>
  <c r="AP12" i="1" s="1"/>
  <c r="AQ12" i="1" a="1"/>
  <c r="AQ12" i="1" s="1"/>
  <c r="AR12" i="1" a="1"/>
  <c r="AR12" i="1" s="1"/>
  <c r="AS12" i="1" a="1"/>
  <c r="AS12" i="1" s="1"/>
  <c r="AT12" i="1" a="1"/>
  <c r="AT12" i="1" s="1"/>
  <c r="AU12" i="1" a="1"/>
  <c r="AU12" i="1" s="1"/>
  <c r="AV12" i="1" a="1"/>
  <c r="AV12" i="1" s="1"/>
  <c r="AW12" i="1" a="1"/>
  <c r="AW12" i="1" s="1"/>
  <c r="AH13" i="1" a="1"/>
  <c r="AH13" i="1" s="1"/>
  <c r="AI13" i="1" a="1"/>
  <c r="AI13" i="1" s="1"/>
  <c r="AJ13" i="1" a="1"/>
  <c r="AJ13" i="1" s="1"/>
  <c r="AK13" i="1" a="1"/>
  <c r="AK13" i="1" s="1"/>
  <c r="AL13" i="1" a="1"/>
  <c r="AL13" i="1" s="1"/>
  <c r="AM13" i="1" a="1"/>
  <c r="AM13" i="1" s="1"/>
  <c r="AN13" i="1" a="1"/>
  <c r="AN13" i="1" s="1"/>
  <c r="AO13" i="1" a="1"/>
  <c r="AO13" i="1" s="1"/>
  <c r="AP13" i="1" a="1"/>
  <c r="AP13" i="1" s="1"/>
  <c r="AQ13" i="1" a="1"/>
  <c r="AQ13" i="1" s="1"/>
  <c r="AR13" i="1" a="1"/>
  <c r="AR13" i="1" s="1"/>
  <c r="AS13" i="1" a="1"/>
  <c r="AS13" i="1" s="1"/>
  <c r="AT13" i="1" a="1"/>
  <c r="AT13" i="1" s="1"/>
  <c r="AU13" i="1" a="1"/>
  <c r="AU13" i="1" s="1"/>
  <c r="AV13" i="1" a="1"/>
  <c r="AV13" i="1" s="1"/>
  <c r="AW13" i="1" a="1"/>
  <c r="AW13" i="1" s="1"/>
  <c r="AI2" i="1" a="1"/>
  <c r="AI2" i="1" s="1"/>
  <c r="AJ2" i="1" a="1"/>
  <c r="AJ2" i="1" s="1"/>
  <c r="AK2" i="1" a="1"/>
  <c r="AK2" i="1" s="1"/>
  <c r="AL2" i="1" a="1"/>
  <c r="AL2" i="1" s="1"/>
  <c r="AM2" i="1" a="1"/>
  <c r="AM2" i="1" s="1"/>
  <c r="AN2" i="1" a="1"/>
  <c r="AN2" i="1" s="1"/>
  <c r="AO2" i="1" a="1"/>
  <c r="AO2" i="1" s="1"/>
  <c r="AP2" i="1" a="1"/>
  <c r="AP2" i="1" s="1"/>
  <c r="AQ2" i="1" a="1"/>
  <c r="AQ2" i="1" s="1"/>
  <c r="AR2" i="1" a="1"/>
  <c r="AR2" i="1" s="1"/>
  <c r="AS2" i="1" a="1"/>
  <c r="AS2" i="1" s="1"/>
  <c r="AT2" i="1" a="1"/>
  <c r="AT2" i="1" s="1"/>
  <c r="AU2" i="1" a="1"/>
  <c r="AU2" i="1" s="1"/>
  <c r="AV2" i="1" a="1"/>
  <c r="AV2" i="1" s="1"/>
  <c r="AW2" i="1" a="1"/>
  <c r="AW2" i="1" s="1"/>
  <c r="AH2" i="1" a="1"/>
  <c r="AH2" i="1" s="1"/>
  <c r="AG2" i="1" a="1"/>
  <c r="AG2" i="1" s="1"/>
  <c r="AJ1" i="1"/>
  <c r="AK1" i="1" s="1"/>
  <c r="AL1" i="1" s="1"/>
  <c r="AM1" i="1" s="1"/>
  <c r="AN1" i="1" s="1"/>
  <c r="AO1" i="1" s="1"/>
  <c r="AP1" i="1" s="1"/>
  <c r="AQ1" i="1" s="1"/>
  <c r="AR1" i="1" s="1"/>
  <c r="AS1" i="1" s="1"/>
  <c r="AT1" i="1" s="1"/>
  <c r="AU1" i="1" s="1"/>
  <c r="AV1" i="1" s="1"/>
  <c r="AW1" i="1" s="1"/>
  <c r="AI1" i="1"/>
  <c r="G26" i="3" l="1" a="1"/>
  <c r="G26" i="3" s="1"/>
  <c r="G38" i="3" a="1"/>
  <c r="G38" i="3" s="1"/>
  <c r="G50" i="3" a="1"/>
  <c r="G50" i="3" s="1"/>
  <c r="G62" i="3" a="1"/>
  <c r="G62" i="3" s="1"/>
  <c r="G74" i="3" a="1"/>
  <c r="G74" i="3" s="1"/>
  <c r="G86" i="3" a="1"/>
  <c r="G86" i="3" s="1"/>
  <c r="G98" i="3" a="1"/>
  <c r="G98" i="3" s="1"/>
  <c r="G110" i="3" a="1"/>
  <c r="G110" i="3" s="1"/>
  <c r="G122" i="3" a="1"/>
  <c r="G122" i="3" s="1"/>
  <c r="G134" i="3" a="1"/>
  <c r="G134" i="3" s="1"/>
  <c r="G146" i="3" a="1"/>
  <c r="G146" i="3" s="1"/>
  <c r="G158" i="3" a="1"/>
  <c r="G158" i="3" s="1"/>
  <c r="G170" i="3" a="1"/>
  <c r="G170" i="3" s="1"/>
  <c r="G182" i="3" a="1"/>
  <c r="G182" i="3" s="1"/>
  <c r="G10" i="3" a="1"/>
  <c r="G10" i="3" s="1"/>
  <c r="G15" i="3" a="1"/>
  <c r="G15" i="3" s="1"/>
  <c r="G18" i="3" a="1"/>
  <c r="G18" i="3" s="1"/>
  <c r="G27" i="3" a="1"/>
  <c r="G27" i="3" s="1"/>
  <c r="G39" i="3" a="1"/>
  <c r="G39" i="3" s="1"/>
  <c r="G51" i="3" a="1"/>
  <c r="G51" i="3" s="1"/>
  <c r="G63" i="3" a="1"/>
  <c r="G63" i="3" s="1"/>
  <c r="G75" i="3" a="1"/>
  <c r="G75" i="3" s="1"/>
  <c r="G87" i="3" a="1"/>
  <c r="G87" i="3" s="1"/>
  <c r="G99" i="3" a="1"/>
  <c r="G99" i="3" s="1"/>
  <c r="G111" i="3" a="1"/>
  <c r="G111" i="3" s="1"/>
  <c r="G123" i="3" a="1"/>
  <c r="G123" i="3" s="1"/>
  <c r="G135" i="3" a="1"/>
  <c r="G135" i="3" s="1"/>
  <c r="G147" i="3" a="1"/>
  <c r="G147" i="3" s="1"/>
  <c r="G159" i="3" a="1"/>
  <c r="G159" i="3" s="1"/>
  <c r="G171" i="3" a="1"/>
  <c r="G171" i="3" s="1"/>
  <c r="G183" i="3" a="1"/>
  <c r="G183" i="3" s="1"/>
  <c r="G7" i="3" a="1"/>
  <c r="G7" i="3" s="1"/>
  <c r="G13" i="3" a="1"/>
  <c r="G13" i="3" s="1"/>
  <c r="G28" i="3" a="1"/>
  <c r="G28" i="3" s="1"/>
  <c r="G40" i="3" a="1"/>
  <c r="G40" i="3" s="1"/>
  <c r="G52" i="3" a="1"/>
  <c r="G52" i="3" s="1"/>
  <c r="G64" i="3" a="1"/>
  <c r="G64" i="3" s="1"/>
  <c r="G76" i="3" a="1"/>
  <c r="G76" i="3" s="1"/>
  <c r="G88" i="3" a="1"/>
  <c r="G88" i="3" s="1"/>
  <c r="G100" i="3" a="1"/>
  <c r="G100" i="3" s="1"/>
  <c r="G112" i="3" a="1"/>
  <c r="G112" i="3" s="1"/>
  <c r="G124" i="3" a="1"/>
  <c r="G124" i="3" s="1"/>
  <c r="G136" i="3" a="1"/>
  <c r="G136" i="3" s="1"/>
  <c r="G148" i="3" a="1"/>
  <c r="G148" i="3" s="1"/>
  <c r="G160" i="3" a="1"/>
  <c r="G160" i="3" s="1"/>
  <c r="G172" i="3" a="1"/>
  <c r="G172" i="3" s="1"/>
  <c r="G184" i="3" a="1"/>
  <c r="G184" i="3" s="1"/>
  <c r="G29" i="3" a="1"/>
  <c r="G29" i="3" s="1"/>
  <c r="G41" i="3" a="1"/>
  <c r="G41" i="3" s="1"/>
  <c r="G53" i="3" a="1"/>
  <c r="G53" i="3" s="1"/>
  <c r="G65" i="3" a="1"/>
  <c r="G65" i="3" s="1"/>
  <c r="G77" i="3" a="1"/>
  <c r="G77" i="3" s="1"/>
  <c r="G89" i="3" a="1"/>
  <c r="G89" i="3" s="1"/>
  <c r="G101" i="3" a="1"/>
  <c r="G101" i="3" s="1"/>
  <c r="G113" i="3" a="1"/>
  <c r="G113" i="3" s="1"/>
  <c r="G125" i="3" a="1"/>
  <c r="G125" i="3" s="1"/>
  <c r="G137" i="3" a="1"/>
  <c r="G137" i="3" s="1"/>
  <c r="G149" i="3" a="1"/>
  <c r="G149" i="3" s="1"/>
  <c r="G161" i="3" a="1"/>
  <c r="G161" i="3" s="1"/>
  <c r="G173" i="3" a="1"/>
  <c r="G173" i="3" s="1"/>
  <c r="G185" i="3" a="1"/>
  <c r="G185" i="3" s="1"/>
  <c r="G30" i="3" a="1"/>
  <c r="G30" i="3" s="1"/>
  <c r="G42" i="3" a="1"/>
  <c r="G42" i="3" s="1"/>
  <c r="G54" i="3" a="1"/>
  <c r="G54" i="3" s="1"/>
  <c r="G66" i="3" a="1"/>
  <c r="G66" i="3" s="1"/>
  <c r="G78" i="3" a="1"/>
  <c r="G78" i="3" s="1"/>
  <c r="G90" i="3" a="1"/>
  <c r="G90" i="3" s="1"/>
  <c r="G102" i="3" a="1"/>
  <c r="G102" i="3" s="1"/>
  <c r="G114" i="3" a="1"/>
  <c r="G114" i="3" s="1"/>
  <c r="G126" i="3" a="1"/>
  <c r="G126" i="3" s="1"/>
  <c r="G138" i="3" a="1"/>
  <c r="G138" i="3" s="1"/>
  <c r="G150" i="3" a="1"/>
  <c r="G150" i="3" s="1"/>
  <c r="G162" i="3" a="1"/>
  <c r="G162" i="3" s="1"/>
  <c r="G174" i="3" a="1"/>
  <c r="G174" i="3" s="1"/>
  <c r="G186" i="3" a="1"/>
  <c r="G186" i="3" s="1"/>
  <c r="G3" i="3" a="1"/>
  <c r="G3" i="3" s="1"/>
  <c r="G6" i="3" a="1"/>
  <c r="G6" i="3" s="1"/>
  <c r="G9" i="3" a="1"/>
  <c r="G9" i="3" s="1"/>
  <c r="G12" i="3" a="1"/>
  <c r="G12" i="3" s="1"/>
  <c r="G16" i="3" a="1"/>
  <c r="G16" i="3" s="1"/>
  <c r="G19" i="3" a="1"/>
  <c r="G19" i="3" s="1"/>
  <c r="G31" i="3" a="1"/>
  <c r="G31" i="3" s="1"/>
  <c r="G43" i="3" a="1"/>
  <c r="G43" i="3" s="1"/>
  <c r="G55" i="3" a="1"/>
  <c r="G55" i="3" s="1"/>
  <c r="G67" i="3" a="1"/>
  <c r="G67" i="3" s="1"/>
  <c r="G79" i="3" a="1"/>
  <c r="G79" i="3" s="1"/>
  <c r="G91" i="3" a="1"/>
  <c r="G91" i="3" s="1"/>
  <c r="G103" i="3" a="1"/>
  <c r="G103" i="3" s="1"/>
  <c r="G115" i="3" a="1"/>
  <c r="G115" i="3" s="1"/>
  <c r="G127" i="3" a="1"/>
  <c r="G127" i="3" s="1"/>
  <c r="G139" i="3" a="1"/>
  <c r="G139" i="3" s="1"/>
  <c r="G151" i="3" a="1"/>
  <c r="G151" i="3" s="1"/>
  <c r="G163" i="3" a="1"/>
  <c r="G163" i="3" s="1"/>
  <c r="G175" i="3" a="1"/>
  <c r="G175" i="3" s="1"/>
  <c r="G187" i="3" a="1"/>
  <c r="G187" i="3" s="1"/>
  <c r="D2" i="3"/>
  <c r="G20" i="3" a="1"/>
  <c r="G20" i="3" s="1"/>
  <c r="G32" i="3" a="1"/>
  <c r="G32" i="3" s="1"/>
  <c r="G44" i="3" a="1"/>
  <c r="G44" i="3" s="1"/>
  <c r="G56" i="3" a="1"/>
  <c r="G56" i="3" s="1"/>
  <c r="G68" i="3" a="1"/>
  <c r="G68" i="3" s="1"/>
  <c r="G80" i="3" a="1"/>
  <c r="G80" i="3" s="1"/>
  <c r="G92" i="3" a="1"/>
  <c r="G92" i="3" s="1"/>
  <c r="G104" i="3" a="1"/>
  <c r="G104" i="3" s="1"/>
  <c r="G116" i="3" a="1"/>
  <c r="G116" i="3" s="1"/>
  <c r="G128" i="3" a="1"/>
  <c r="G128" i="3" s="1"/>
  <c r="G140" i="3" a="1"/>
  <c r="G140" i="3" s="1"/>
  <c r="G152" i="3" a="1"/>
  <c r="G152" i="3" s="1"/>
  <c r="G164" i="3" a="1"/>
  <c r="G164" i="3" s="1"/>
  <c r="G176" i="3" a="1"/>
  <c r="G176" i="3" s="1"/>
  <c r="G188" i="3" a="1"/>
  <c r="G188" i="3" s="1"/>
  <c r="G21" i="3" a="1"/>
  <c r="G21" i="3" s="1"/>
  <c r="G33" i="3" a="1"/>
  <c r="G33" i="3" s="1"/>
  <c r="G45" i="3" a="1"/>
  <c r="G45" i="3" s="1"/>
  <c r="G57" i="3" a="1"/>
  <c r="G57" i="3" s="1"/>
  <c r="G69" i="3" a="1"/>
  <c r="G69" i="3" s="1"/>
  <c r="G81" i="3" a="1"/>
  <c r="G81" i="3" s="1"/>
  <c r="G93" i="3" a="1"/>
  <c r="G93" i="3" s="1"/>
  <c r="G105" i="3" a="1"/>
  <c r="G105" i="3" s="1"/>
  <c r="G117" i="3" a="1"/>
  <c r="G117" i="3" s="1"/>
  <c r="G129" i="3" a="1"/>
  <c r="G129" i="3" s="1"/>
  <c r="G141" i="3" a="1"/>
  <c r="G141" i="3" s="1"/>
  <c r="G153" i="3" a="1"/>
  <c r="G153" i="3" s="1"/>
  <c r="G165" i="3" a="1"/>
  <c r="G165" i="3" s="1"/>
  <c r="G177" i="3" a="1"/>
  <c r="G177" i="3" s="1"/>
  <c r="G189" i="3" a="1"/>
  <c r="G189" i="3" s="1"/>
  <c r="G22" i="3" a="1"/>
  <c r="G22" i="3" s="1"/>
  <c r="G34" i="3" a="1"/>
  <c r="G34" i="3" s="1"/>
  <c r="G46" i="3" a="1"/>
  <c r="G46" i="3" s="1"/>
  <c r="G58" i="3" a="1"/>
  <c r="G58" i="3" s="1"/>
  <c r="G70" i="3" a="1"/>
  <c r="G70" i="3" s="1"/>
  <c r="G82" i="3" a="1"/>
  <c r="G82" i="3" s="1"/>
  <c r="G94" i="3" a="1"/>
  <c r="G94" i="3" s="1"/>
  <c r="G106" i="3" a="1"/>
  <c r="G106" i="3" s="1"/>
  <c r="G118" i="3" a="1"/>
  <c r="G118" i="3" s="1"/>
  <c r="G130" i="3" a="1"/>
  <c r="G130" i="3" s="1"/>
  <c r="G142" i="3" a="1"/>
  <c r="G142" i="3" s="1"/>
  <c r="G154" i="3" a="1"/>
  <c r="G154" i="3" s="1"/>
  <c r="G166" i="3" a="1"/>
  <c r="G166" i="3" s="1"/>
  <c r="G178" i="3" a="1"/>
  <c r="G178" i="3" s="1"/>
  <c r="G190" i="3" a="1"/>
  <c r="G190" i="3" s="1"/>
  <c r="G8" i="3" a="1"/>
  <c r="G8" i="3" s="1"/>
  <c r="G11" i="3" a="1"/>
  <c r="G11" i="3" s="1"/>
  <c r="G14" i="3" a="1"/>
  <c r="G14" i="3" s="1"/>
  <c r="G17" i="3" a="1"/>
  <c r="G17" i="3" s="1"/>
  <c r="G23" i="3" a="1"/>
  <c r="G23" i="3" s="1"/>
  <c r="G35" i="3" a="1"/>
  <c r="G35" i="3" s="1"/>
  <c r="G47" i="3" a="1"/>
  <c r="G47" i="3" s="1"/>
  <c r="G59" i="3" a="1"/>
  <c r="G59" i="3" s="1"/>
  <c r="G71" i="3" a="1"/>
  <c r="G71" i="3" s="1"/>
  <c r="G83" i="3" a="1"/>
  <c r="G83" i="3" s="1"/>
  <c r="G95" i="3" a="1"/>
  <c r="G95" i="3" s="1"/>
  <c r="G107" i="3" a="1"/>
  <c r="G107" i="3" s="1"/>
  <c r="G119" i="3" a="1"/>
  <c r="G119" i="3" s="1"/>
  <c r="G131" i="3" a="1"/>
  <c r="G131" i="3" s="1"/>
  <c r="G143" i="3" a="1"/>
  <c r="G143" i="3" s="1"/>
  <c r="G155" i="3" a="1"/>
  <c r="G155" i="3" s="1"/>
  <c r="G167" i="3" a="1"/>
  <c r="G167" i="3" s="1"/>
  <c r="G179" i="3" a="1"/>
  <c r="G179" i="3" s="1"/>
  <c r="G191" i="3" a="1"/>
  <c r="G191" i="3" s="1"/>
  <c r="G5" i="3" a="1"/>
  <c r="G5" i="3" s="1"/>
  <c r="G24" i="3" a="1"/>
  <c r="G24" i="3" s="1"/>
  <c r="G36" i="3" a="1"/>
  <c r="G36" i="3" s="1"/>
  <c r="G48" i="3" a="1"/>
  <c r="G48" i="3" s="1"/>
  <c r="G60" i="3" a="1"/>
  <c r="G60" i="3" s="1"/>
  <c r="G72" i="3" a="1"/>
  <c r="G72" i="3" s="1"/>
  <c r="G84" i="3" a="1"/>
  <c r="G84" i="3" s="1"/>
  <c r="G96" i="3" a="1"/>
  <c r="G96" i="3" s="1"/>
  <c r="G108" i="3" a="1"/>
  <c r="G108" i="3" s="1"/>
  <c r="G120" i="3" a="1"/>
  <c r="G120" i="3" s="1"/>
  <c r="G132" i="3" a="1"/>
  <c r="G132" i="3" s="1"/>
  <c r="G144" i="3" a="1"/>
  <c r="G144" i="3" s="1"/>
  <c r="G156" i="3" a="1"/>
  <c r="G156" i="3" s="1"/>
  <c r="G168" i="3" a="1"/>
  <c r="G168" i="3" s="1"/>
  <c r="G180" i="3" a="1"/>
  <c r="G180" i="3" s="1"/>
  <c r="G192" i="3" a="1"/>
  <c r="G192" i="3" s="1"/>
  <c r="G25" i="3" a="1"/>
  <c r="G25" i="3" s="1"/>
  <c r="G37" i="3" a="1"/>
  <c r="G37" i="3" s="1"/>
  <c r="G49" i="3" a="1"/>
  <c r="G49" i="3" s="1"/>
  <c r="G61" i="3" a="1"/>
  <c r="G61" i="3" s="1"/>
  <c r="G73" i="3" a="1"/>
  <c r="G73" i="3" s="1"/>
  <c r="G85" i="3" a="1"/>
  <c r="G85" i="3" s="1"/>
  <c r="G97" i="3" a="1"/>
  <c r="G97" i="3" s="1"/>
  <c r="G109" i="3" a="1"/>
  <c r="G109" i="3" s="1"/>
  <c r="G121" i="3" a="1"/>
  <c r="G121" i="3" s="1"/>
  <c r="G133" i="3" a="1"/>
  <c r="G133" i="3" s="1"/>
  <c r="G145" i="3" a="1"/>
  <c r="G145" i="3" s="1"/>
  <c r="G157" i="3" a="1"/>
  <c r="G157" i="3" s="1"/>
  <c r="G169" i="3" a="1"/>
  <c r="G169" i="3" s="1"/>
  <c r="G181" i="3" a="1"/>
  <c r="G181" i="3" s="1"/>
  <c r="G122" i="2" a="1"/>
  <c r="G122" i="2" s="1"/>
  <c r="G4" i="2" a="1"/>
  <c r="G4" i="2" s="1"/>
  <c r="G13" i="2" a="1"/>
  <c r="G13" i="2" s="1"/>
  <c r="G15" i="2" a="1"/>
  <c r="G15" i="2" s="1"/>
  <c r="G27" i="2" a="1"/>
  <c r="G27" i="2" s="1"/>
  <c r="G39" i="2" a="1"/>
  <c r="G39" i="2" s="1"/>
  <c r="G51" i="2" a="1"/>
  <c r="G51" i="2" s="1"/>
  <c r="G63" i="2" a="1"/>
  <c r="G63" i="2" s="1"/>
  <c r="G75" i="2" a="1"/>
  <c r="G75" i="2" s="1"/>
  <c r="G87" i="2" a="1"/>
  <c r="G87" i="2" s="1"/>
  <c r="G99" i="2" a="1"/>
  <c r="G99" i="2" s="1"/>
  <c r="G111" i="2" a="1"/>
  <c r="G111" i="2" s="1"/>
  <c r="G123" i="2" a="1"/>
  <c r="G123" i="2" s="1"/>
  <c r="G135" i="2" a="1"/>
  <c r="G135" i="2" s="1"/>
  <c r="G147" i="2" a="1"/>
  <c r="G147" i="2" s="1"/>
  <c r="G159" i="2" a="1"/>
  <c r="G159" i="2" s="1"/>
  <c r="G171" i="2" a="1"/>
  <c r="G171" i="2" s="1"/>
  <c r="G183" i="2" a="1"/>
  <c r="G183" i="2" s="1"/>
  <c r="G146" i="2" a="1"/>
  <c r="G146" i="2" s="1"/>
  <c r="G7" i="2" a="1"/>
  <c r="G7" i="2" s="1"/>
  <c r="G10" i="2" a="1"/>
  <c r="G10" i="2" s="1"/>
  <c r="G18" i="2" a="1"/>
  <c r="G18" i="2" s="1"/>
  <c r="G26" i="2" a="1"/>
  <c r="G26" i="2" s="1"/>
  <c r="G134" i="2" a="1"/>
  <c r="G134" i="2" s="1"/>
  <c r="G28" i="2" a="1"/>
  <c r="G28" i="2" s="1"/>
  <c r="G40" i="2" a="1"/>
  <c r="G40" i="2" s="1"/>
  <c r="G52" i="2" a="1"/>
  <c r="G52" i="2" s="1"/>
  <c r="G64" i="2" a="1"/>
  <c r="G64" i="2" s="1"/>
  <c r="G76" i="2" a="1"/>
  <c r="G76" i="2" s="1"/>
  <c r="G88" i="2" a="1"/>
  <c r="G88" i="2" s="1"/>
  <c r="G100" i="2" a="1"/>
  <c r="G100" i="2" s="1"/>
  <c r="G112" i="2" a="1"/>
  <c r="G112" i="2" s="1"/>
  <c r="G124" i="2" a="1"/>
  <c r="G124" i="2" s="1"/>
  <c r="G136" i="2" a="1"/>
  <c r="G136" i="2" s="1"/>
  <c r="G148" i="2" a="1"/>
  <c r="G148" i="2" s="1"/>
  <c r="G160" i="2" a="1"/>
  <c r="G160" i="2" s="1"/>
  <c r="G172" i="2" a="1"/>
  <c r="G172" i="2" s="1"/>
  <c r="G184" i="2" a="1"/>
  <c r="G184" i="2" s="1"/>
  <c r="G50" i="2" a="1"/>
  <c r="G50" i="2" s="1"/>
  <c r="G74" i="2" a="1"/>
  <c r="G74" i="2" s="1"/>
  <c r="G98" i="2" a="1"/>
  <c r="G98" i="2" s="1"/>
  <c r="G158" i="2" a="1"/>
  <c r="G158" i="2" s="1"/>
  <c r="G62" i="2" a="1"/>
  <c r="G62" i="2" s="1"/>
  <c r="G110" i="2" a="1"/>
  <c r="G110" i="2" s="1"/>
  <c r="G170" i="2" a="1"/>
  <c r="G170" i="2" s="1"/>
  <c r="G29" i="2" a="1"/>
  <c r="G29" i="2" s="1"/>
  <c r="G41" i="2" a="1"/>
  <c r="G41" i="2" s="1"/>
  <c r="G53" i="2" a="1"/>
  <c r="G53" i="2" s="1"/>
  <c r="G65" i="2" a="1"/>
  <c r="G65" i="2" s="1"/>
  <c r="G77" i="2" a="1"/>
  <c r="G77" i="2" s="1"/>
  <c r="G89" i="2" a="1"/>
  <c r="G89" i="2" s="1"/>
  <c r="G101" i="2" a="1"/>
  <c r="G101" i="2" s="1"/>
  <c r="G113" i="2" a="1"/>
  <c r="G113" i="2" s="1"/>
  <c r="G125" i="2" a="1"/>
  <c r="G125" i="2" s="1"/>
  <c r="G137" i="2" a="1"/>
  <c r="G137" i="2" s="1"/>
  <c r="G149" i="2" a="1"/>
  <c r="G149" i="2" s="1"/>
  <c r="G161" i="2" a="1"/>
  <c r="G161" i="2" s="1"/>
  <c r="G173" i="2" a="1"/>
  <c r="G173" i="2" s="1"/>
  <c r="G185" i="2" a="1"/>
  <c r="G185" i="2" s="1"/>
  <c r="G38" i="2" a="1"/>
  <c r="G38" i="2" s="1"/>
  <c r="G86" i="2" a="1"/>
  <c r="G86" i="2" s="1"/>
  <c r="G182" i="2" a="1"/>
  <c r="G182" i="2" s="1"/>
  <c r="G30" i="2" a="1"/>
  <c r="G30" i="2" s="1"/>
  <c r="G42" i="2" a="1"/>
  <c r="G42" i="2" s="1"/>
  <c r="G54" i="2" a="1"/>
  <c r="G54" i="2" s="1"/>
  <c r="G66" i="2" a="1"/>
  <c r="G66" i="2" s="1"/>
  <c r="G78" i="2" a="1"/>
  <c r="G78" i="2" s="1"/>
  <c r="G90" i="2" a="1"/>
  <c r="G90" i="2" s="1"/>
  <c r="G102" i="2" a="1"/>
  <c r="G102" i="2" s="1"/>
  <c r="G114" i="2" a="1"/>
  <c r="G114" i="2" s="1"/>
  <c r="G126" i="2" a="1"/>
  <c r="G126" i="2" s="1"/>
  <c r="G138" i="2" a="1"/>
  <c r="G138" i="2" s="1"/>
  <c r="G150" i="2" a="1"/>
  <c r="G150" i="2" s="1"/>
  <c r="G162" i="2" a="1"/>
  <c r="G162" i="2" s="1"/>
  <c r="G174" i="2" a="1"/>
  <c r="G174" i="2" s="1"/>
  <c r="G186" i="2" a="1"/>
  <c r="G186" i="2" s="1"/>
  <c r="G3" i="2" a="1"/>
  <c r="G3" i="2" s="1"/>
  <c r="G6" i="2" a="1"/>
  <c r="G6" i="2" s="1"/>
  <c r="G9" i="2" a="1"/>
  <c r="G9" i="2" s="1"/>
  <c r="G12" i="2" a="1"/>
  <c r="G12" i="2" s="1"/>
  <c r="G16" i="2" a="1"/>
  <c r="G16" i="2" s="1"/>
  <c r="G19" i="2" a="1"/>
  <c r="G19" i="2" s="1"/>
  <c r="G31" i="2" a="1"/>
  <c r="G31" i="2" s="1"/>
  <c r="G43" i="2" a="1"/>
  <c r="G43" i="2" s="1"/>
  <c r="G55" i="2" a="1"/>
  <c r="G55" i="2" s="1"/>
  <c r="G67" i="2" a="1"/>
  <c r="G67" i="2" s="1"/>
  <c r="G79" i="2" a="1"/>
  <c r="G79" i="2" s="1"/>
  <c r="G91" i="2" a="1"/>
  <c r="G91" i="2" s="1"/>
  <c r="G103" i="2" a="1"/>
  <c r="G103" i="2" s="1"/>
  <c r="G115" i="2" a="1"/>
  <c r="G115" i="2" s="1"/>
  <c r="G127" i="2" a="1"/>
  <c r="G127" i="2" s="1"/>
  <c r="G139" i="2" a="1"/>
  <c r="G139" i="2" s="1"/>
  <c r="G151" i="2" a="1"/>
  <c r="G151" i="2" s="1"/>
  <c r="G163" i="2" a="1"/>
  <c r="G163" i="2" s="1"/>
  <c r="G175" i="2" a="1"/>
  <c r="G175" i="2" s="1"/>
  <c r="G187" i="2" a="1"/>
  <c r="G187" i="2" s="1"/>
  <c r="D2" i="2"/>
  <c r="G20" i="2" a="1"/>
  <c r="G20" i="2" s="1"/>
  <c r="G32" i="2" a="1"/>
  <c r="G32" i="2" s="1"/>
  <c r="G44" i="2" a="1"/>
  <c r="G44" i="2" s="1"/>
  <c r="G56" i="2" a="1"/>
  <c r="G56" i="2" s="1"/>
  <c r="G68" i="2" a="1"/>
  <c r="G68" i="2" s="1"/>
  <c r="G80" i="2" a="1"/>
  <c r="G80" i="2" s="1"/>
  <c r="G92" i="2" a="1"/>
  <c r="G92" i="2" s="1"/>
  <c r="G104" i="2" a="1"/>
  <c r="G104" i="2" s="1"/>
  <c r="G116" i="2" a="1"/>
  <c r="G116" i="2" s="1"/>
  <c r="G128" i="2" a="1"/>
  <c r="G128" i="2" s="1"/>
  <c r="G140" i="2" a="1"/>
  <c r="G140" i="2" s="1"/>
  <c r="G152" i="2" a="1"/>
  <c r="G152" i="2" s="1"/>
  <c r="G164" i="2" a="1"/>
  <c r="G164" i="2" s="1"/>
  <c r="G176" i="2" a="1"/>
  <c r="G176" i="2" s="1"/>
  <c r="G188" i="2" a="1"/>
  <c r="G188" i="2" s="1"/>
  <c r="G21" i="2" a="1"/>
  <c r="G21" i="2" s="1"/>
  <c r="G33" i="2" a="1"/>
  <c r="G33" i="2" s="1"/>
  <c r="G45" i="2" a="1"/>
  <c r="G45" i="2" s="1"/>
  <c r="G57" i="2" a="1"/>
  <c r="G57" i="2" s="1"/>
  <c r="G69" i="2" a="1"/>
  <c r="G69" i="2" s="1"/>
  <c r="G81" i="2" a="1"/>
  <c r="G81" i="2" s="1"/>
  <c r="G93" i="2" a="1"/>
  <c r="G93" i="2" s="1"/>
  <c r="G105" i="2" a="1"/>
  <c r="G105" i="2" s="1"/>
  <c r="G117" i="2" a="1"/>
  <c r="G117" i="2" s="1"/>
  <c r="G129" i="2" a="1"/>
  <c r="G129" i="2" s="1"/>
  <c r="G141" i="2" a="1"/>
  <c r="G141" i="2" s="1"/>
  <c r="G153" i="2" a="1"/>
  <c r="G153" i="2" s="1"/>
  <c r="G165" i="2" a="1"/>
  <c r="G165" i="2" s="1"/>
  <c r="G177" i="2" a="1"/>
  <c r="G177" i="2" s="1"/>
  <c r="G189" i="2" a="1"/>
  <c r="G189" i="2" s="1"/>
  <c r="G22" i="2" a="1"/>
  <c r="G22" i="2" s="1"/>
  <c r="G34" i="2" a="1"/>
  <c r="G34" i="2" s="1"/>
  <c r="G46" i="2" a="1"/>
  <c r="G46" i="2" s="1"/>
  <c r="G58" i="2" a="1"/>
  <c r="G58" i="2" s="1"/>
  <c r="G70" i="2" a="1"/>
  <c r="G70" i="2" s="1"/>
  <c r="G82" i="2" a="1"/>
  <c r="G82" i="2" s="1"/>
  <c r="G94" i="2" a="1"/>
  <c r="G94" i="2" s="1"/>
  <c r="G106" i="2" a="1"/>
  <c r="G106" i="2" s="1"/>
  <c r="G118" i="2" a="1"/>
  <c r="G118" i="2" s="1"/>
  <c r="G130" i="2" a="1"/>
  <c r="G130" i="2" s="1"/>
  <c r="G142" i="2" a="1"/>
  <c r="G142" i="2" s="1"/>
  <c r="G154" i="2" a="1"/>
  <c r="G154" i="2" s="1"/>
  <c r="G166" i="2" a="1"/>
  <c r="G166" i="2" s="1"/>
  <c r="G178" i="2" a="1"/>
  <c r="G178" i="2" s="1"/>
  <c r="G190" i="2" a="1"/>
  <c r="G190" i="2" s="1"/>
  <c r="G8" i="2" a="1"/>
  <c r="G8" i="2" s="1"/>
  <c r="G11" i="2" a="1"/>
  <c r="G11" i="2" s="1"/>
  <c r="G14" i="2" a="1"/>
  <c r="G14" i="2" s="1"/>
  <c r="G17" i="2" a="1"/>
  <c r="G17" i="2" s="1"/>
  <c r="G23" i="2" a="1"/>
  <c r="G23" i="2" s="1"/>
  <c r="G35" i="2" a="1"/>
  <c r="G35" i="2" s="1"/>
  <c r="G47" i="2" a="1"/>
  <c r="G47" i="2" s="1"/>
  <c r="G59" i="2" a="1"/>
  <c r="G59" i="2" s="1"/>
  <c r="G71" i="2" a="1"/>
  <c r="G71" i="2" s="1"/>
  <c r="G83" i="2" a="1"/>
  <c r="G83" i="2" s="1"/>
  <c r="G95" i="2" a="1"/>
  <c r="G95" i="2" s="1"/>
  <c r="G107" i="2" a="1"/>
  <c r="G107" i="2" s="1"/>
  <c r="G119" i="2" a="1"/>
  <c r="G119" i="2" s="1"/>
  <c r="G131" i="2" a="1"/>
  <c r="G131" i="2" s="1"/>
  <c r="G143" i="2" a="1"/>
  <c r="G143" i="2" s="1"/>
  <c r="G155" i="2" a="1"/>
  <c r="G155" i="2" s="1"/>
  <c r="G167" i="2" a="1"/>
  <c r="G167" i="2" s="1"/>
  <c r="G179" i="2" a="1"/>
  <c r="G179" i="2" s="1"/>
  <c r="G191" i="2" a="1"/>
  <c r="G191" i="2" s="1"/>
  <c r="G5" i="2" a="1"/>
  <c r="G5" i="2" s="1"/>
  <c r="G24" i="2" a="1"/>
  <c r="G24" i="2" s="1"/>
  <c r="G36" i="2" a="1"/>
  <c r="G36" i="2" s="1"/>
  <c r="G48" i="2" a="1"/>
  <c r="G48" i="2" s="1"/>
  <c r="G60" i="2" a="1"/>
  <c r="G60" i="2" s="1"/>
  <c r="G72" i="2" a="1"/>
  <c r="G72" i="2" s="1"/>
  <c r="G84" i="2" a="1"/>
  <c r="G84" i="2" s="1"/>
  <c r="G96" i="2" a="1"/>
  <c r="G96" i="2" s="1"/>
  <c r="G108" i="2" a="1"/>
  <c r="G108" i="2" s="1"/>
  <c r="G120" i="2" a="1"/>
  <c r="G120" i="2" s="1"/>
  <c r="G132" i="2" a="1"/>
  <c r="G132" i="2" s="1"/>
  <c r="G144" i="2" a="1"/>
  <c r="G144" i="2" s="1"/>
  <c r="G156" i="2" a="1"/>
  <c r="G156" i="2" s="1"/>
  <c r="G168" i="2" a="1"/>
  <c r="G168" i="2" s="1"/>
  <c r="G180" i="2" a="1"/>
  <c r="G180" i="2" s="1"/>
  <c r="G192" i="2" a="1"/>
  <c r="G192" i="2" s="1"/>
  <c r="G25" i="2" a="1"/>
  <c r="G25" i="2" s="1"/>
  <c r="G37" i="2" a="1"/>
  <c r="G37" i="2" s="1"/>
  <c r="G49" i="2" a="1"/>
  <c r="G49" i="2" s="1"/>
  <c r="G61" i="2" a="1"/>
  <c r="G61" i="2" s="1"/>
  <c r="G73" i="2" a="1"/>
  <c r="G73" i="2" s="1"/>
  <c r="G85" i="2" a="1"/>
  <c r="G85" i="2" s="1"/>
  <c r="G97" i="2" a="1"/>
  <c r="G97" i="2" s="1"/>
  <c r="G109" i="2" a="1"/>
  <c r="G109" i="2" s="1"/>
  <c r="G121" i="2" a="1"/>
  <c r="G121" i="2" s="1"/>
  <c r="G133" i="2" a="1"/>
  <c r="G133" i="2" s="1"/>
  <c r="G145" i="2" a="1"/>
  <c r="G145" i="2" s="1"/>
  <c r="G157" i="2" a="1"/>
  <c r="G157" i="2" s="1"/>
  <c r="G169" i="2" a="1"/>
  <c r="G169" i="2" s="1"/>
  <c r="G181" i="2" a="1"/>
  <c r="G181" i="2" s="1"/>
  <c r="AC17" i="3" l="1"/>
  <c r="AC14" i="3"/>
  <c r="AC11" i="3"/>
  <c r="AC8" i="3"/>
  <c r="AC5" i="3"/>
  <c r="AE2" i="3"/>
  <c r="AB17" i="3"/>
  <c r="AB14" i="3"/>
  <c r="AB11" i="3"/>
  <c r="AB8" i="3"/>
  <c r="AB5" i="3"/>
  <c r="AD2" i="3"/>
  <c r="AA17" i="3"/>
  <c r="AA14" i="3"/>
  <c r="AA11" i="3"/>
  <c r="AA8" i="3"/>
  <c r="AA5" i="3"/>
  <c r="AC2" i="3"/>
  <c r="AE11" i="3"/>
  <c r="Z17" i="3"/>
  <c r="Z14" i="3"/>
  <c r="Z11" i="3"/>
  <c r="Z8" i="3"/>
  <c r="Z5" i="3"/>
  <c r="AB2" i="3"/>
  <c r="AA2" i="3"/>
  <c r="Z2" i="3"/>
  <c r="AE16" i="3"/>
  <c r="AE12" i="3"/>
  <c r="AE9" i="3"/>
  <c r="AE6" i="3"/>
  <c r="AE3" i="3"/>
  <c r="AD6" i="3"/>
  <c r="AD3" i="3"/>
  <c r="Q28" i="3" a="1"/>
  <c r="Q28" i="3" s="1"/>
  <c r="AD16" i="3"/>
  <c r="V14" i="3" a="1"/>
  <c r="V14" i="3" s="1"/>
  <c r="AD12" i="3"/>
  <c r="R10" i="3" a="1"/>
  <c r="R10" i="3" s="1"/>
  <c r="AD9" i="3"/>
  <c r="G2" i="3" a="1"/>
  <c r="G2" i="3" s="1"/>
  <c r="P6" i="3" s="1" a="1"/>
  <c r="P6" i="3" s="1"/>
  <c r="AC16" i="3"/>
  <c r="AC12" i="3"/>
  <c r="AC9" i="3"/>
  <c r="AC6" i="3"/>
  <c r="AC3" i="3"/>
  <c r="AB6" i="3"/>
  <c r="AB3" i="3"/>
  <c r="L32" i="3" a="1"/>
  <c r="L32" i="3" s="1"/>
  <c r="AB16" i="3"/>
  <c r="AB12" i="3"/>
  <c r="AB9" i="3"/>
  <c r="AE17" i="3"/>
  <c r="AA16" i="3"/>
  <c r="AA12" i="3"/>
  <c r="AA9" i="3"/>
  <c r="AA6" i="3"/>
  <c r="AA3" i="3"/>
  <c r="S24" i="3" a="1"/>
  <c r="S24" i="3" s="1"/>
  <c r="U22" i="3" a="1"/>
  <c r="U22" i="3" s="1"/>
  <c r="P18" i="3" a="1"/>
  <c r="P18" i="3" s="1"/>
  <c r="Z16" i="3"/>
  <c r="T14" i="3" a="1"/>
  <c r="T14" i="3" s="1"/>
  <c r="Z12" i="3"/>
  <c r="L12" i="3" a="1"/>
  <c r="L12" i="3" s="1"/>
  <c r="P10" i="3" a="1"/>
  <c r="P10" i="3" s="1"/>
  <c r="Z9" i="3"/>
  <c r="Z6" i="3"/>
  <c r="Z3" i="3"/>
  <c r="AE5" i="3"/>
  <c r="V20" i="3" a="1"/>
  <c r="V20" i="3" s="1"/>
  <c r="O18" i="3" a="1"/>
  <c r="O18" i="3" s="1"/>
  <c r="S14" i="3" a="1"/>
  <c r="S14" i="3" s="1"/>
  <c r="AE15" i="3"/>
  <c r="AE13" i="3"/>
  <c r="AE10" i="3"/>
  <c r="AE7" i="3"/>
  <c r="AE4" i="3"/>
  <c r="AE8" i="3"/>
  <c r="V16" i="3" a="1"/>
  <c r="V16" i="3" s="1"/>
  <c r="AD15" i="3"/>
  <c r="R14" i="3" a="1"/>
  <c r="R14" i="3" s="1"/>
  <c r="AD13" i="3"/>
  <c r="V12" i="3" a="1"/>
  <c r="V12" i="3" s="1"/>
  <c r="AD10" i="3"/>
  <c r="N10" i="3" a="1"/>
  <c r="N10" i="3" s="1"/>
  <c r="AD7" i="3"/>
  <c r="V6" i="3" a="1"/>
  <c r="V6" i="3" s="1"/>
  <c r="AD4" i="3"/>
  <c r="N4" i="3" a="1"/>
  <c r="N4" i="3" s="1"/>
  <c r="AC15" i="3"/>
  <c r="AC13" i="3"/>
  <c r="AC10" i="3"/>
  <c r="AC7" i="3"/>
  <c r="AC4" i="3"/>
  <c r="AB4" i="3"/>
  <c r="N26" i="3" a="1"/>
  <c r="N26" i="3" s="1"/>
  <c r="P24" i="3" a="1"/>
  <c r="P24" i="3" s="1"/>
  <c r="R22" i="3" a="1"/>
  <c r="R22" i="3" s="1"/>
  <c r="T20" i="3" a="1"/>
  <c r="T20" i="3" s="1"/>
  <c r="M18" i="3" a="1"/>
  <c r="M18" i="3" s="1"/>
  <c r="U16" i="3" a="1"/>
  <c r="U16" i="3" s="1"/>
  <c r="AB15" i="3"/>
  <c r="Q14" i="3" a="1"/>
  <c r="Q14" i="3" s="1"/>
  <c r="AB13" i="3"/>
  <c r="U12" i="3" a="1"/>
  <c r="U12" i="3" s="1"/>
  <c r="AB10" i="3"/>
  <c r="M10" i="3" a="1"/>
  <c r="M10" i="3" s="1"/>
  <c r="AB7" i="3"/>
  <c r="AA15" i="3"/>
  <c r="AA13" i="3"/>
  <c r="AA10" i="3"/>
  <c r="AA7" i="3"/>
  <c r="AA4" i="3"/>
  <c r="Z4" i="3"/>
  <c r="W28" i="3" a="1"/>
  <c r="W28" i="3" s="1"/>
  <c r="M26" i="3" a="1"/>
  <c r="M26" i="3" s="1"/>
  <c r="O24" i="3" a="1"/>
  <c r="O24" i="3" s="1"/>
  <c r="Q22" i="3" a="1"/>
  <c r="Q22" i="3" s="1"/>
  <c r="S20" i="3" a="1"/>
  <c r="S20" i="3" s="1"/>
  <c r="L18" i="3" a="1"/>
  <c r="L18" i="3" s="1"/>
  <c r="T16" i="3" a="1"/>
  <c r="T16" i="3" s="1"/>
  <c r="Z15" i="3"/>
  <c r="P14" i="3" a="1"/>
  <c r="P14" i="3" s="1"/>
  <c r="Z13" i="3"/>
  <c r="T12" i="3" a="1"/>
  <c r="T12" i="3" s="1"/>
  <c r="Z10" i="3"/>
  <c r="Z7" i="3"/>
  <c r="R20" i="3" a="1"/>
  <c r="R20" i="3" s="1"/>
  <c r="W18" i="3" a="1"/>
  <c r="W18" i="3" s="1"/>
  <c r="S16" i="3" a="1"/>
  <c r="S16" i="3" s="1"/>
  <c r="O14" i="3" a="1"/>
  <c r="O14" i="3" s="1"/>
  <c r="S12" i="3" a="1"/>
  <c r="S12" i="3" s="1"/>
  <c r="Q32" i="3" a="1"/>
  <c r="Q32" i="3" s="1"/>
  <c r="S30" i="3" a="1"/>
  <c r="S30" i="3" s="1"/>
  <c r="U28" i="3" a="1"/>
  <c r="U28" i="3" s="1"/>
  <c r="W26" i="3" a="1"/>
  <c r="W26" i="3" s="1"/>
  <c r="M24" i="3" a="1"/>
  <c r="M24" i="3" s="1"/>
  <c r="O22" i="3" a="1"/>
  <c r="O22" i="3" s="1"/>
  <c r="Q20" i="3" a="1"/>
  <c r="Q20" i="3" s="1"/>
  <c r="AD17" i="3"/>
  <c r="AD14" i="3"/>
  <c r="AD11" i="3"/>
  <c r="AD8" i="3"/>
  <c r="AD5" i="3"/>
  <c r="V4" i="3" a="1"/>
  <c r="V4" i="3" s="1"/>
  <c r="AE14" i="3"/>
  <c r="AC17" i="2"/>
  <c r="AC14" i="2"/>
  <c r="AC11" i="2"/>
  <c r="AC8" i="2"/>
  <c r="AC5" i="2"/>
  <c r="AE2" i="2"/>
  <c r="AB17" i="2"/>
  <c r="AB14" i="2"/>
  <c r="AB11" i="2"/>
  <c r="AB8" i="2"/>
  <c r="AB5" i="2"/>
  <c r="AD2" i="2"/>
  <c r="AA17" i="2"/>
  <c r="AA14" i="2"/>
  <c r="AA11" i="2"/>
  <c r="AA8" i="2"/>
  <c r="AA5" i="2"/>
  <c r="AC2" i="2"/>
  <c r="Z17" i="2"/>
  <c r="Z14" i="2"/>
  <c r="Z11" i="2"/>
  <c r="Z8" i="2"/>
  <c r="Z5" i="2"/>
  <c r="AB2" i="2"/>
  <c r="AA2" i="2"/>
  <c r="Z3" i="2"/>
  <c r="Z2" i="2"/>
  <c r="AE16" i="2"/>
  <c r="AE12" i="2"/>
  <c r="AE9" i="2"/>
  <c r="AE6" i="2"/>
  <c r="AE3" i="2"/>
  <c r="AD6" i="2"/>
  <c r="N6" i="2" a="1"/>
  <c r="N6" i="2" s="1"/>
  <c r="R4" i="2" a="1"/>
  <c r="R4" i="2" s="1"/>
  <c r="AD3" i="2"/>
  <c r="G2" i="2" a="1"/>
  <c r="G2" i="2" s="1"/>
  <c r="Q16" i="2" s="1" a="1"/>
  <c r="Q16" i="2" s="1"/>
  <c r="AB3" i="2"/>
  <c r="M32" i="2" a="1"/>
  <c r="M32" i="2" s="1"/>
  <c r="O30" i="2" a="1"/>
  <c r="O30" i="2" s="1"/>
  <c r="Q28" i="2" a="1"/>
  <c r="Q28" i="2" s="1"/>
  <c r="S26" i="2" a="1"/>
  <c r="S26" i="2" s="1"/>
  <c r="U24" i="2" a="1"/>
  <c r="U24" i="2" s="1"/>
  <c r="W22" i="2" a="1"/>
  <c r="W22" i="2" s="1"/>
  <c r="AD16" i="2"/>
  <c r="N16" i="2" a="1"/>
  <c r="N16" i="2" s="1"/>
  <c r="AD12" i="2"/>
  <c r="R10" i="2" a="1"/>
  <c r="R10" i="2" s="1"/>
  <c r="AD9" i="2"/>
  <c r="AC16" i="2"/>
  <c r="AC12" i="2"/>
  <c r="AC9" i="2"/>
  <c r="AC6" i="2"/>
  <c r="AC3" i="2"/>
  <c r="AB12" i="2"/>
  <c r="M12" i="2" a="1"/>
  <c r="M12" i="2" s="1"/>
  <c r="Q10" i="2" a="1"/>
  <c r="Q10" i="2" s="1"/>
  <c r="U8" i="2" a="1"/>
  <c r="U8" i="2" s="1"/>
  <c r="AB6" i="2"/>
  <c r="M6" i="2" a="1"/>
  <c r="M6" i="2" s="1"/>
  <c r="L32" i="2" a="1"/>
  <c r="L32" i="2" s="1"/>
  <c r="N30" i="2" a="1"/>
  <c r="N30" i="2" s="1"/>
  <c r="P28" i="2" a="1"/>
  <c r="P28" i="2" s="1"/>
  <c r="R26" i="2" a="1"/>
  <c r="R26" i="2" s="1"/>
  <c r="T24" i="2" a="1"/>
  <c r="T24" i="2" s="1"/>
  <c r="V22" i="2" a="1"/>
  <c r="V22" i="2" s="1"/>
  <c r="L20" i="2" a="1"/>
  <c r="L20" i="2" s="1"/>
  <c r="AB16" i="2"/>
  <c r="M16" i="2" a="1"/>
  <c r="M16" i="2" s="1"/>
  <c r="U14" i="2" a="1"/>
  <c r="U14" i="2" s="1"/>
  <c r="AB9" i="2"/>
  <c r="Q4" i="2" a="1"/>
  <c r="Q4" i="2" s="1"/>
  <c r="AA16" i="2"/>
  <c r="AA12" i="2"/>
  <c r="AA9" i="2"/>
  <c r="AA6" i="2"/>
  <c r="AA3" i="2"/>
  <c r="O28" i="2" a="1"/>
  <c r="O28" i="2" s="1"/>
  <c r="Q26" i="2" a="1"/>
  <c r="Q26" i="2" s="1"/>
  <c r="S24" i="2" a="1"/>
  <c r="S24" i="2" s="1"/>
  <c r="W20" i="2" a="1"/>
  <c r="W20" i="2" s="1"/>
  <c r="P18" i="2" a="1"/>
  <c r="P18" i="2" s="1"/>
  <c r="Z16" i="2"/>
  <c r="L16" i="2" a="1"/>
  <c r="L16" i="2" s="1"/>
  <c r="T14" i="2" a="1"/>
  <c r="T14" i="2" s="1"/>
  <c r="Z12" i="2"/>
  <c r="L12" i="2" a="1"/>
  <c r="L12" i="2" s="1"/>
  <c r="P10" i="2" a="1"/>
  <c r="P10" i="2" s="1"/>
  <c r="Z9" i="2"/>
  <c r="T8" i="2" a="1"/>
  <c r="T8" i="2" s="1"/>
  <c r="Z6" i="2"/>
  <c r="L6" i="2" a="1"/>
  <c r="L6" i="2" s="1"/>
  <c r="P4" i="2" a="1"/>
  <c r="P4" i="2" s="1"/>
  <c r="V20" i="2" a="1"/>
  <c r="V20" i="2" s="1"/>
  <c r="S8" i="2" a="1"/>
  <c r="S8" i="2" s="1"/>
  <c r="W6" i="2" a="1"/>
  <c r="W6" i="2" s="1"/>
  <c r="O4" i="2" a="1"/>
  <c r="O4" i="2" s="1"/>
  <c r="T2" i="2" a="1"/>
  <c r="T2" i="2" s="1"/>
  <c r="AE15" i="2"/>
  <c r="AE13" i="2"/>
  <c r="AE10" i="2"/>
  <c r="AE7" i="2"/>
  <c r="AE4" i="2"/>
  <c r="U32" i="2" a="1"/>
  <c r="U32" i="2" s="1"/>
  <c r="W30" i="2" a="1"/>
  <c r="W30" i="2" s="1"/>
  <c r="M28" i="2" a="1"/>
  <c r="M28" i="2" s="1"/>
  <c r="O26" i="2" a="1"/>
  <c r="O26" i="2" s="1"/>
  <c r="Q24" i="2" a="1"/>
  <c r="Q24" i="2" s="1"/>
  <c r="S22" i="2" a="1"/>
  <c r="S22" i="2" s="1"/>
  <c r="U20" i="2" a="1"/>
  <c r="U20" i="2" s="1"/>
  <c r="N18" i="2" a="1"/>
  <c r="N18" i="2" s="1"/>
  <c r="V16" i="2" a="1"/>
  <c r="V16" i="2" s="1"/>
  <c r="AD15" i="2"/>
  <c r="R14" i="2" a="1"/>
  <c r="R14" i="2" s="1"/>
  <c r="AD13" i="2"/>
  <c r="V12" i="2" a="1"/>
  <c r="V12" i="2" s="1"/>
  <c r="AD10" i="2"/>
  <c r="N10" i="2" a="1"/>
  <c r="N10" i="2" s="1"/>
  <c r="R8" i="2" a="1"/>
  <c r="R8" i="2" s="1"/>
  <c r="AD7" i="2"/>
  <c r="V6" i="2" a="1"/>
  <c r="V6" i="2" s="1"/>
  <c r="AD4" i="2"/>
  <c r="N4" i="2" a="1"/>
  <c r="N4" i="2" s="1"/>
  <c r="S2" i="2" a="1"/>
  <c r="S2" i="2" s="1"/>
  <c r="AC15" i="2"/>
  <c r="AC13" i="2"/>
  <c r="AC10" i="2"/>
  <c r="AC7" i="2"/>
  <c r="AC4" i="2"/>
  <c r="Q14" i="2" a="1"/>
  <c r="Q14" i="2" s="1"/>
  <c r="U6" i="2" a="1"/>
  <c r="U6" i="2" s="1"/>
  <c r="AB4" i="2"/>
  <c r="M4" i="2" a="1"/>
  <c r="M4" i="2" s="1"/>
  <c r="R2" i="2" a="1"/>
  <c r="R2" i="2" s="1"/>
  <c r="U28" i="2" a="1"/>
  <c r="U28" i="2" s="1"/>
  <c r="V18" i="2" a="1"/>
  <c r="V18" i="2" s="1"/>
  <c r="AD5" i="2"/>
  <c r="T32" i="2" a="1"/>
  <c r="T32" i="2" s="1"/>
  <c r="V30" i="2" a="1"/>
  <c r="V30" i="2" s="1"/>
  <c r="L28" i="2" a="1"/>
  <c r="L28" i="2" s="1"/>
  <c r="N26" i="2" a="1"/>
  <c r="N26" i="2" s="1"/>
  <c r="P24" i="2" a="1"/>
  <c r="P24" i="2" s="1"/>
  <c r="R22" i="2" a="1"/>
  <c r="R22" i="2" s="1"/>
  <c r="T20" i="2" a="1"/>
  <c r="T20" i="2" s="1"/>
  <c r="M18" i="2" a="1"/>
  <c r="M18" i="2" s="1"/>
  <c r="U16" i="2" a="1"/>
  <c r="U16" i="2" s="1"/>
  <c r="AB15" i="2"/>
  <c r="AB13" i="2"/>
  <c r="U12" i="2" a="1"/>
  <c r="U12" i="2" s="1"/>
  <c r="AB10" i="2"/>
  <c r="M10" i="2" a="1"/>
  <c r="M10" i="2" s="1"/>
  <c r="Q8" i="2" a="1"/>
  <c r="Q8" i="2" s="1"/>
  <c r="AB7" i="2"/>
  <c r="Q32" i="2" a="1"/>
  <c r="Q32" i="2" s="1"/>
  <c r="O22" i="2" a="1"/>
  <c r="O22" i="2" s="1"/>
  <c r="AA15" i="2"/>
  <c r="AA13" i="2"/>
  <c r="AA10" i="2"/>
  <c r="AA7" i="2"/>
  <c r="AA4" i="2"/>
  <c r="Z15" i="2"/>
  <c r="Z10" i="2"/>
  <c r="L10" i="2" a="1"/>
  <c r="L10" i="2" s="1"/>
  <c r="P8" i="2" a="1"/>
  <c r="P8" i="2" s="1"/>
  <c r="Z7" i="2"/>
  <c r="O8" i="2" a="1"/>
  <c r="O8" i="2" s="1"/>
  <c r="W4" i="2" a="1"/>
  <c r="W4" i="2" s="1"/>
  <c r="P2" i="2" a="1"/>
  <c r="P2" i="2" s="1"/>
  <c r="S30" i="2" a="1"/>
  <c r="S30" i="2" s="1"/>
  <c r="Q20" i="2" a="1"/>
  <c r="Q20" i="2" s="1"/>
  <c r="R12" i="2" a="1"/>
  <c r="R12" i="2" s="1"/>
  <c r="S32" i="2" a="1"/>
  <c r="S32" i="2" s="1"/>
  <c r="U30" i="2" a="1"/>
  <c r="U30" i="2" s="1"/>
  <c r="W28" i="2" a="1"/>
  <c r="W28" i="2" s="1"/>
  <c r="M26" i="2" a="1"/>
  <c r="M26" i="2" s="1"/>
  <c r="O24" i="2" a="1"/>
  <c r="O24" i="2" s="1"/>
  <c r="Q22" i="2" a="1"/>
  <c r="Q22" i="2" s="1"/>
  <c r="S20" i="2" a="1"/>
  <c r="S20" i="2" s="1"/>
  <c r="L18" i="2" a="1"/>
  <c r="L18" i="2" s="1"/>
  <c r="T16" i="2" a="1"/>
  <c r="T16" i="2" s="1"/>
  <c r="P14" i="2" a="1"/>
  <c r="P14" i="2" s="1"/>
  <c r="Z13" i="2"/>
  <c r="T12" i="2" a="1"/>
  <c r="T12" i="2" s="1"/>
  <c r="T6" i="2" a="1"/>
  <c r="T6" i="2" s="1"/>
  <c r="Z4" i="2"/>
  <c r="L4" i="2" a="1"/>
  <c r="L4" i="2" s="1"/>
  <c r="Q2" i="2" a="1"/>
  <c r="Q2" i="2" s="1"/>
  <c r="M24" i="2" a="1"/>
  <c r="M24" i="2" s="1"/>
  <c r="R16" i="2" a="1"/>
  <c r="R16" i="2" s="1"/>
  <c r="P22" i="2" a="1"/>
  <c r="P22" i="2" s="1"/>
  <c r="S16" i="2" a="1"/>
  <c r="S16" i="2" s="1"/>
  <c r="S12" i="2" a="1"/>
  <c r="S12" i="2" s="1"/>
  <c r="W26" i="2" a="1"/>
  <c r="W26" i="2" s="1"/>
  <c r="AD17" i="2"/>
  <c r="AD14" i="2"/>
  <c r="N14" i="2" a="1"/>
  <c r="N14" i="2" s="1"/>
  <c r="R32" i="2" a="1"/>
  <c r="R32" i="2" s="1"/>
  <c r="T30" i="2" a="1"/>
  <c r="T30" i="2" s="1"/>
  <c r="V28" i="2" a="1"/>
  <c r="V28" i="2" s="1"/>
  <c r="L26" i="2" a="1"/>
  <c r="L26" i="2" s="1"/>
  <c r="N24" i="2" a="1"/>
  <c r="N24" i="2" s="1"/>
  <c r="R20" i="2" a="1"/>
  <c r="R20" i="2" s="1"/>
  <c r="W18" i="2" a="1"/>
  <c r="W18" i="2" s="1"/>
  <c r="O14" i="2" a="1"/>
  <c r="O14" i="2" s="1"/>
  <c r="W10" i="2" a="1"/>
  <c r="W10" i="2" s="1"/>
  <c r="S6" i="2" a="1"/>
  <c r="S6" i="2" s="1"/>
  <c r="AD8" i="2"/>
  <c r="AE17" i="2"/>
  <c r="AE14" i="2"/>
  <c r="AE11" i="2"/>
  <c r="AE8" i="2"/>
  <c r="AE5" i="2"/>
  <c r="AD11" i="2"/>
  <c r="O30" i="3" l="1" a="1"/>
  <c r="O30" i="3" s="1"/>
  <c r="T2" i="3" a="1"/>
  <c r="T2" i="3" s="1"/>
  <c r="O4" i="3" a="1"/>
  <c r="O4" i="3" s="1"/>
  <c r="W6" i="3" a="1"/>
  <c r="W6" i="3" s="1"/>
  <c r="S8" i="3" a="1"/>
  <c r="S8" i="3" s="1"/>
  <c r="O10" i="3" a="1"/>
  <c r="O10" i="3" s="1"/>
  <c r="M16" i="3" a="1"/>
  <c r="M16" i="3" s="1"/>
  <c r="N30" i="3" a="1"/>
  <c r="N30" i="3" s="1"/>
  <c r="O12" i="3" a="1"/>
  <c r="O12" i="3" s="1"/>
  <c r="O16" i="3" a="1"/>
  <c r="O16" i="3" s="1"/>
  <c r="R8" i="3" a="1"/>
  <c r="R8" i="3" s="1"/>
  <c r="T8" i="3" a="1"/>
  <c r="T8" i="3" s="1"/>
  <c r="P16" i="3" a="1"/>
  <c r="P16" i="3" s="1"/>
  <c r="U14" i="3" a="1"/>
  <c r="U14" i="3" s="1"/>
  <c r="W14" i="3" a="1"/>
  <c r="W14" i="3" s="1"/>
  <c r="T18" i="3" a="1"/>
  <c r="T18" i="3" s="1"/>
  <c r="N16" i="3" a="1"/>
  <c r="N16" i="3" s="1"/>
  <c r="S18" i="3" a="1"/>
  <c r="S18" i="3" s="1"/>
  <c r="O20" i="3" a="1"/>
  <c r="O20" i="3" s="1"/>
  <c r="Q18" i="3" a="1"/>
  <c r="Q18" i="3" s="1"/>
  <c r="N20" i="3" a="1"/>
  <c r="N20" i="3" s="1"/>
  <c r="L20" i="3" a="1"/>
  <c r="L20" i="3" s="1"/>
  <c r="R18" i="3" a="1"/>
  <c r="R18" i="3" s="1"/>
  <c r="L22" i="3" a="1"/>
  <c r="L22" i="3" s="1"/>
  <c r="L16" i="3" a="1"/>
  <c r="L16" i="3" s="1"/>
  <c r="V22" i="3" a="1"/>
  <c r="V22" i="3" s="1"/>
  <c r="M20" i="3" a="1"/>
  <c r="M20" i="3" s="1"/>
  <c r="V24" i="3" a="1"/>
  <c r="V24" i="3" s="1"/>
  <c r="W12" i="3" a="1"/>
  <c r="W12" i="3" s="1"/>
  <c r="T24" i="3" a="1"/>
  <c r="T24" i="3" s="1"/>
  <c r="W22" i="3" a="1"/>
  <c r="W22" i="3" s="1"/>
  <c r="T26" i="3" a="1"/>
  <c r="T26" i="3" s="1"/>
  <c r="R26" i="3" a="1"/>
  <c r="R26" i="3" s="1"/>
  <c r="U24" i="3" a="1"/>
  <c r="U24" i="3" s="1"/>
  <c r="R28" i="3" a="1"/>
  <c r="R28" i="3" s="1"/>
  <c r="W16" i="3" a="1"/>
  <c r="W16" i="3" s="1"/>
  <c r="W20" i="3" a="1"/>
  <c r="W20" i="3" s="1"/>
  <c r="P28" i="3" a="1"/>
  <c r="P28" i="3" s="1"/>
  <c r="S26" i="3" a="1"/>
  <c r="S26" i="3" s="1"/>
  <c r="P30" i="3" a="1"/>
  <c r="P30" i="3" s="1"/>
  <c r="N32" i="3" a="1"/>
  <c r="N32" i="3" s="1"/>
  <c r="O6" i="3" a="1"/>
  <c r="O6" i="3" s="1"/>
  <c r="M32" i="3" a="1"/>
  <c r="M32" i="3" s="1"/>
  <c r="W8" i="3" a="1"/>
  <c r="W8" i="3" s="1"/>
  <c r="L28" i="3" a="1"/>
  <c r="L28" i="3" s="1"/>
  <c r="O28" i="3" a="1"/>
  <c r="O28" i="3" s="1"/>
  <c r="Q4" i="3" a="1"/>
  <c r="Q4" i="3" s="1"/>
  <c r="S10" i="3" a="1"/>
  <c r="S10" i="3" s="1"/>
  <c r="M8" i="3" a="1"/>
  <c r="M8" i="3" s="1"/>
  <c r="N18" i="3" a="1"/>
  <c r="N18" i="3" s="1"/>
  <c r="N24" i="3" a="1"/>
  <c r="N24" i="3" s="1"/>
  <c r="P26" i="3" a="1"/>
  <c r="P26" i="3" s="1"/>
  <c r="M6" i="3" a="1"/>
  <c r="M6" i="3" s="1"/>
  <c r="R4" i="3" a="1"/>
  <c r="R4" i="3" s="1"/>
  <c r="P22" i="3" a="1"/>
  <c r="P22" i="3" s="1"/>
  <c r="U20" i="3" a="1"/>
  <c r="U20" i="3" s="1"/>
  <c r="M30" i="3" a="1"/>
  <c r="M30" i="3" s="1"/>
  <c r="N28" i="3" a="1"/>
  <c r="N28" i="3" s="1"/>
  <c r="W32" i="3" a="1"/>
  <c r="W32" i="3" s="1"/>
  <c r="N6" i="3" a="1"/>
  <c r="N6" i="3" s="1"/>
  <c r="M2" i="3" a="1"/>
  <c r="M2" i="3" s="1"/>
  <c r="N8" i="3" a="1"/>
  <c r="N8" i="3" s="1"/>
  <c r="T30" i="3" a="1"/>
  <c r="T30" i="3" s="1"/>
  <c r="L30" i="3" a="1"/>
  <c r="L30" i="3" s="1"/>
  <c r="U8" i="3" a="1"/>
  <c r="U8" i="3" s="1"/>
  <c r="R6" i="3" a="1"/>
  <c r="R6" i="3" s="1"/>
  <c r="V8" i="3" a="1"/>
  <c r="V8" i="3" s="1"/>
  <c r="T4" i="3" a="1"/>
  <c r="T4" i="3" s="1"/>
  <c r="U30" i="3" a="1"/>
  <c r="U30" i="3" s="1"/>
  <c r="R24" i="3" a="1"/>
  <c r="R24" i="3" s="1"/>
  <c r="T32" i="3" a="1"/>
  <c r="T32" i="3" s="1"/>
  <c r="V28" i="3" a="1"/>
  <c r="V28" i="3" s="1"/>
  <c r="T6" i="3" a="1"/>
  <c r="T6" i="3" s="1"/>
  <c r="U6" i="3" a="1"/>
  <c r="U6" i="3" s="1"/>
  <c r="R12" i="3" a="1"/>
  <c r="R12" i="3" s="1"/>
  <c r="S6" i="3" a="1"/>
  <c r="S6" i="3" s="1"/>
  <c r="W30" i="3" a="1"/>
  <c r="W30" i="3" s="1"/>
  <c r="S32" i="3" a="1"/>
  <c r="S32" i="3" s="1"/>
  <c r="S22" i="3" a="1"/>
  <c r="S22" i="3" s="1"/>
  <c r="V10" i="3" a="1"/>
  <c r="V10" i="3" s="1"/>
  <c r="R32" i="3" a="1"/>
  <c r="R32" i="3" s="1"/>
  <c r="M28" i="3" a="1"/>
  <c r="M28" i="3" s="1"/>
  <c r="N14" i="3" a="1"/>
  <c r="N14" i="3" s="1"/>
  <c r="U32" i="3" a="1"/>
  <c r="U32" i="3" s="1"/>
  <c r="U2" i="3" a="1"/>
  <c r="U2" i="3" s="1"/>
  <c r="T22" i="3" a="1"/>
  <c r="T22" i="3" s="1"/>
  <c r="L26" i="3" a="1"/>
  <c r="L26" i="3" s="1"/>
  <c r="M4" i="3" a="1"/>
  <c r="M4" i="3" s="1"/>
  <c r="O8" i="3" a="1"/>
  <c r="O8" i="3" s="1"/>
  <c r="W10" i="3" a="1"/>
  <c r="W10" i="3" s="1"/>
  <c r="Q26" i="3" a="1"/>
  <c r="Q26" i="3" s="1"/>
  <c r="L4" i="3" a="1"/>
  <c r="L4" i="3" s="1"/>
  <c r="Q24" i="3" a="1"/>
  <c r="Q24" i="3" s="1"/>
  <c r="O26" i="3" a="1"/>
  <c r="O26" i="3" s="1"/>
  <c r="V32" i="3" a="1"/>
  <c r="V32" i="3" s="1"/>
  <c r="R16" i="3" a="1"/>
  <c r="R16" i="3" s="1"/>
  <c r="P4" i="3" a="1"/>
  <c r="P4" i="3" s="1"/>
  <c r="P12" i="3" a="1"/>
  <c r="P12" i="3" s="1"/>
  <c r="L14" i="3" a="1"/>
  <c r="L14" i="3" s="1"/>
  <c r="V30" i="3" a="1"/>
  <c r="V30" i="3" s="1"/>
  <c r="P8" i="3" a="1"/>
  <c r="P8" i="3" s="1"/>
  <c r="L6" i="3" a="1"/>
  <c r="L6" i="3" s="1"/>
  <c r="V18" i="3" a="1"/>
  <c r="V18" i="3" s="1"/>
  <c r="L10" i="3" a="1"/>
  <c r="L10" i="3" s="1"/>
  <c r="Q8" i="3" a="1"/>
  <c r="Q8" i="3" s="1"/>
  <c r="S2" i="3" a="1"/>
  <c r="S2" i="3" s="1"/>
  <c r="Q10" i="3" a="1"/>
  <c r="Q10" i="3" s="1"/>
  <c r="Q6" i="3" a="1"/>
  <c r="Q6" i="3" s="1"/>
  <c r="U10" i="3" a="1"/>
  <c r="U10" i="3" s="1"/>
  <c r="Q12" i="3" a="1"/>
  <c r="Q12" i="3" s="1"/>
  <c r="M14" i="3" a="1"/>
  <c r="M14" i="3" s="1"/>
  <c r="M22" i="3" a="1"/>
  <c r="M22" i="3" s="1"/>
  <c r="W24" i="3" a="1"/>
  <c r="W24" i="3" s="1"/>
  <c r="Q16" i="3" a="1"/>
  <c r="Q16" i="3" s="1"/>
  <c r="U26" i="3" a="1"/>
  <c r="U26" i="3" s="1"/>
  <c r="S28" i="3" a="1"/>
  <c r="S28" i="3" s="1"/>
  <c r="U18" i="3" a="1"/>
  <c r="U18" i="3" s="1"/>
  <c r="Q30" i="3" a="1"/>
  <c r="Q30" i="3" s="1"/>
  <c r="P20" i="3" a="1"/>
  <c r="P20" i="3" s="1"/>
  <c r="O32" i="3" a="1"/>
  <c r="O32" i="3" s="1"/>
  <c r="N22" i="3" a="1"/>
  <c r="N22" i="3" s="1"/>
  <c r="L24" i="3" a="1"/>
  <c r="L24" i="3" s="1"/>
  <c r="AA18" i="3"/>
  <c r="AC18" i="3"/>
  <c r="V26" i="3" a="1"/>
  <c r="V26" i="3" s="1"/>
  <c r="T28" i="3" a="1"/>
  <c r="T28" i="3" s="1"/>
  <c r="AB18" i="3"/>
  <c r="R30" i="3" a="1"/>
  <c r="R30" i="3" s="1"/>
  <c r="P32" i="3" a="1"/>
  <c r="P32" i="3" s="1"/>
  <c r="AE18" i="3"/>
  <c r="AN13" i="3" a="1"/>
  <c r="AN13" i="3" s="1"/>
  <c r="AV12" i="3" a="1"/>
  <c r="AV12" i="3" s="1"/>
  <c r="AJ12" i="3" a="1"/>
  <c r="AJ12" i="3" s="1"/>
  <c r="AR11" i="3" a="1"/>
  <c r="AR11" i="3" s="1"/>
  <c r="AN10" i="3" a="1"/>
  <c r="AN10" i="3" s="1"/>
  <c r="AV9" i="3" a="1"/>
  <c r="AV9" i="3" s="1"/>
  <c r="AJ9" i="3" a="1"/>
  <c r="AJ9" i="3" s="1"/>
  <c r="AR8" i="3" a="1"/>
  <c r="AR8" i="3" s="1"/>
  <c r="AN7" i="3" a="1"/>
  <c r="AN7" i="3" s="1"/>
  <c r="AV6" i="3" a="1"/>
  <c r="AV6" i="3" s="1"/>
  <c r="AJ6" i="3" a="1"/>
  <c r="AJ6" i="3" s="1"/>
  <c r="AR5" i="3" a="1"/>
  <c r="AR5" i="3" s="1"/>
  <c r="AN4" i="3" a="1"/>
  <c r="AN4" i="3" s="1"/>
  <c r="AV3" i="3" a="1"/>
  <c r="AV3" i="3" s="1"/>
  <c r="AJ3" i="3" a="1"/>
  <c r="AJ3" i="3" s="1"/>
  <c r="AR2" i="3" a="1"/>
  <c r="AR2" i="3" s="1"/>
  <c r="AM13" i="3" a="1"/>
  <c r="AM13" i="3" s="1"/>
  <c r="AU12" i="3" a="1"/>
  <c r="AU12" i="3" s="1"/>
  <c r="AI12" i="3" a="1"/>
  <c r="AI12" i="3" s="1"/>
  <c r="AQ11" i="3" a="1"/>
  <c r="AQ11" i="3" s="1"/>
  <c r="AM10" i="3" a="1"/>
  <c r="AM10" i="3" s="1"/>
  <c r="AU9" i="3" a="1"/>
  <c r="AU9" i="3" s="1"/>
  <c r="AI9" i="3" a="1"/>
  <c r="AI9" i="3" s="1"/>
  <c r="AQ8" i="3" a="1"/>
  <c r="AQ8" i="3" s="1"/>
  <c r="AM7" i="3" a="1"/>
  <c r="AM7" i="3" s="1"/>
  <c r="AU6" i="3" a="1"/>
  <c r="AU6" i="3" s="1"/>
  <c r="AI6" i="3" a="1"/>
  <c r="AI6" i="3" s="1"/>
  <c r="AQ5" i="3" a="1"/>
  <c r="AQ5" i="3" s="1"/>
  <c r="AM4" i="3" a="1"/>
  <c r="AM4" i="3" s="1"/>
  <c r="AU3" i="3" a="1"/>
  <c r="AU3" i="3" s="1"/>
  <c r="AI3" i="3" a="1"/>
  <c r="AI3" i="3" s="1"/>
  <c r="AQ2" i="3" a="1"/>
  <c r="AQ2" i="3" s="1"/>
  <c r="AT6" i="3" a="1"/>
  <c r="AT6" i="3" s="1"/>
  <c r="AL4" i="3" a="1"/>
  <c r="AL4" i="3" s="1"/>
  <c r="AT3" i="3" a="1"/>
  <c r="AT3" i="3" s="1"/>
  <c r="AP2" i="3" a="1"/>
  <c r="AP2" i="3" s="1"/>
  <c r="AL13" i="3" a="1"/>
  <c r="AL13" i="3" s="1"/>
  <c r="AT12" i="3" a="1"/>
  <c r="AT12" i="3" s="1"/>
  <c r="AH12" i="3" a="1"/>
  <c r="AH12" i="3" s="1"/>
  <c r="AP11" i="3" a="1"/>
  <c r="AP11" i="3" s="1"/>
  <c r="AL10" i="3" a="1"/>
  <c r="AL10" i="3" s="1"/>
  <c r="AT9" i="3" a="1"/>
  <c r="AT9" i="3" s="1"/>
  <c r="AH9" i="3" a="1"/>
  <c r="AH9" i="3" s="1"/>
  <c r="AP8" i="3" a="1"/>
  <c r="AP8" i="3" s="1"/>
  <c r="AL7" i="3" a="1"/>
  <c r="AL7" i="3" s="1"/>
  <c r="AH6" i="3" a="1"/>
  <c r="AH6" i="3" s="1"/>
  <c r="AP5" i="3" a="1"/>
  <c r="AP5" i="3" s="1"/>
  <c r="AH3" i="3" a="1"/>
  <c r="AH3" i="3" s="1"/>
  <c r="L2" i="3" a="1"/>
  <c r="L2" i="3" s="1"/>
  <c r="AK10" i="3" a="1"/>
  <c r="AK10" i="3" s="1"/>
  <c r="AK7" i="3" a="1"/>
  <c r="AK7" i="3" s="1"/>
  <c r="AW4" i="3" a="1"/>
  <c r="AW4" i="3" s="1"/>
  <c r="W2" i="3" a="1"/>
  <c r="W2" i="3" s="1"/>
  <c r="AW13" i="3" a="1"/>
  <c r="AW13" i="3" s="1"/>
  <c r="AK13" i="3" a="1"/>
  <c r="AK13" i="3" s="1"/>
  <c r="AS12" i="3" a="1"/>
  <c r="AS12" i="3" s="1"/>
  <c r="AO11" i="3" a="1"/>
  <c r="AO11" i="3" s="1"/>
  <c r="AW10" i="3" a="1"/>
  <c r="AW10" i="3" s="1"/>
  <c r="AS9" i="3" a="1"/>
  <c r="AS9" i="3" s="1"/>
  <c r="AO8" i="3" a="1"/>
  <c r="AO8" i="3" s="1"/>
  <c r="AW7" i="3" a="1"/>
  <c r="AW7" i="3" s="1"/>
  <c r="AS6" i="3" a="1"/>
  <c r="AS6" i="3" s="1"/>
  <c r="AO5" i="3" a="1"/>
  <c r="AO5" i="3" s="1"/>
  <c r="AK4" i="3" a="1"/>
  <c r="AK4" i="3" s="1"/>
  <c r="AS3" i="3" a="1"/>
  <c r="AS3" i="3" s="1"/>
  <c r="AO2" i="3" a="1"/>
  <c r="AO2" i="3" s="1"/>
  <c r="AV10" i="3" a="1"/>
  <c r="AV10" i="3" s="1"/>
  <c r="AJ7" i="3" a="1"/>
  <c r="AJ7" i="3" s="1"/>
  <c r="AV4" i="3" a="1"/>
  <c r="AV4" i="3" s="1"/>
  <c r="AN2" i="3" a="1"/>
  <c r="AN2" i="3" s="1"/>
  <c r="AV13" i="3" a="1"/>
  <c r="AV13" i="3" s="1"/>
  <c r="AJ13" i="3" a="1"/>
  <c r="AJ13" i="3" s="1"/>
  <c r="AR12" i="3" a="1"/>
  <c r="AR12" i="3" s="1"/>
  <c r="AN11" i="3" a="1"/>
  <c r="AN11" i="3" s="1"/>
  <c r="AJ10" i="3" a="1"/>
  <c r="AJ10" i="3" s="1"/>
  <c r="AR9" i="3" a="1"/>
  <c r="AR9" i="3" s="1"/>
  <c r="AN8" i="3" a="1"/>
  <c r="AN8" i="3" s="1"/>
  <c r="AV7" i="3" a="1"/>
  <c r="AV7" i="3" s="1"/>
  <c r="AR6" i="3" a="1"/>
  <c r="AR6" i="3" s="1"/>
  <c r="AN5" i="3" a="1"/>
  <c r="AN5" i="3" s="1"/>
  <c r="AJ4" i="3" a="1"/>
  <c r="AJ4" i="3" s="1"/>
  <c r="AR3" i="3" a="1"/>
  <c r="AR3" i="3" s="1"/>
  <c r="V2" i="3" a="1"/>
  <c r="V2" i="3" s="1"/>
  <c r="AU13" i="3" a="1"/>
  <c r="AU13" i="3" s="1"/>
  <c r="AI13" i="3" a="1"/>
  <c r="AI13" i="3" s="1"/>
  <c r="AQ12" i="3" a="1"/>
  <c r="AQ12" i="3" s="1"/>
  <c r="AM11" i="3" a="1"/>
  <c r="AM11" i="3" s="1"/>
  <c r="AU10" i="3" a="1"/>
  <c r="AU10" i="3" s="1"/>
  <c r="AI10" i="3" a="1"/>
  <c r="AI10" i="3" s="1"/>
  <c r="AQ9" i="3" a="1"/>
  <c r="AQ9" i="3" s="1"/>
  <c r="AM8" i="3" a="1"/>
  <c r="AM8" i="3" s="1"/>
  <c r="AU7" i="3" a="1"/>
  <c r="AU7" i="3" s="1"/>
  <c r="AI7" i="3" a="1"/>
  <c r="AI7" i="3" s="1"/>
  <c r="AQ6" i="3" a="1"/>
  <c r="AQ6" i="3" s="1"/>
  <c r="AM5" i="3" a="1"/>
  <c r="AM5" i="3" s="1"/>
  <c r="AU4" i="3" a="1"/>
  <c r="AU4" i="3" s="1"/>
  <c r="AI4" i="3" a="1"/>
  <c r="AI4" i="3" s="1"/>
  <c r="AQ3" i="3" a="1"/>
  <c r="AQ3" i="3" s="1"/>
  <c r="AM2" i="3" a="1"/>
  <c r="AM2" i="3" s="1"/>
  <c r="AT13" i="3" a="1"/>
  <c r="AT13" i="3" s="1"/>
  <c r="AH13" i="3" a="1"/>
  <c r="AH13" i="3" s="1"/>
  <c r="AP12" i="3" a="1"/>
  <c r="AP12" i="3" s="1"/>
  <c r="AL11" i="3" a="1"/>
  <c r="AL11" i="3" s="1"/>
  <c r="AT10" i="3" a="1"/>
  <c r="AT10" i="3" s="1"/>
  <c r="AH10" i="3" a="1"/>
  <c r="AH10" i="3" s="1"/>
  <c r="AP9" i="3" a="1"/>
  <c r="AP9" i="3" s="1"/>
  <c r="AL8" i="3" a="1"/>
  <c r="AL8" i="3" s="1"/>
  <c r="AT7" i="3" a="1"/>
  <c r="AT7" i="3" s="1"/>
  <c r="AH7" i="3" a="1"/>
  <c r="AH7" i="3" s="1"/>
  <c r="AP6" i="3" a="1"/>
  <c r="AP6" i="3" s="1"/>
  <c r="AL5" i="3" a="1"/>
  <c r="AL5" i="3" s="1"/>
  <c r="AT4" i="3" a="1"/>
  <c r="AT4" i="3" s="1"/>
  <c r="AH4" i="3" a="1"/>
  <c r="AH4" i="3" s="1"/>
  <c r="AP3" i="3" a="1"/>
  <c r="AP3" i="3" s="1"/>
  <c r="AL2" i="3" a="1"/>
  <c r="AL2" i="3" s="1"/>
  <c r="AS13" i="3" a="1"/>
  <c r="AS13" i="3" s="1"/>
  <c r="AO12" i="3" a="1"/>
  <c r="AO12" i="3" s="1"/>
  <c r="AW11" i="3" a="1"/>
  <c r="AW11" i="3" s="1"/>
  <c r="AK11" i="3" a="1"/>
  <c r="AK11" i="3" s="1"/>
  <c r="AS10" i="3" a="1"/>
  <c r="AS10" i="3" s="1"/>
  <c r="AO9" i="3" a="1"/>
  <c r="AO9" i="3" s="1"/>
  <c r="AW8" i="3" a="1"/>
  <c r="AW8" i="3" s="1"/>
  <c r="AK8" i="3" a="1"/>
  <c r="AK8" i="3" s="1"/>
  <c r="AS7" i="3" a="1"/>
  <c r="AS7" i="3" s="1"/>
  <c r="AO6" i="3" a="1"/>
  <c r="AO6" i="3" s="1"/>
  <c r="AW5" i="3" a="1"/>
  <c r="AW5" i="3" s="1"/>
  <c r="AK5" i="3" a="1"/>
  <c r="AK5" i="3" s="1"/>
  <c r="AS4" i="3" a="1"/>
  <c r="AS4" i="3" s="1"/>
  <c r="AO3" i="3" a="1"/>
  <c r="AO3" i="3" s="1"/>
  <c r="AW2" i="3" a="1"/>
  <c r="AW2" i="3" s="1"/>
  <c r="AK2" i="3" a="1"/>
  <c r="AK2" i="3" s="1"/>
  <c r="AJ11" i="3" a="1"/>
  <c r="AJ11" i="3" s="1"/>
  <c r="AJ8" i="3" a="1"/>
  <c r="AJ8" i="3" s="1"/>
  <c r="AR7" i="3" a="1"/>
  <c r="AR7" i="3" s="1"/>
  <c r="AJ5" i="3" a="1"/>
  <c r="AJ5" i="3" s="1"/>
  <c r="AV2" i="3" a="1"/>
  <c r="AV2" i="3" s="1"/>
  <c r="R2" i="3" a="1"/>
  <c r="R2" i="3" s="1"/>
  <c r="AR13" i="3" a="1"/>
  <c r="AR13" i="3" s="1"/>
  <c r="AN12" i="3" a="1"/>
  <c r="AN12" i="3" s="1"/>
  <c r="AV11" i="3" a="1"/>
  <c r="AV11" i="3" s="1"/>
  <c r="AR10" i="3" a="1"/>
  <c r="AR10" i="3" s="1"/>
  <c r="AN9" i="3" a="1"/>
  <c r="AN9" i="3" s="1"/>
  <c r="AV8" i="3" a="1"/>
  <c r="AV8" i="3" s="1"/>
  <c r="AN6" i="3" a="1"/>
  <c r="AN6" i="3" s="1"/>
  <c r="AV5" i="3" a="1"/>
  <c r="AV5" i="3" s="1"/>
  <c r="AR4" i="3" a="1"/>
  <c r="AR4" i="3" s="1"/>
  <c r="AN3" i="3" a="1"/>
  <c r="AN3" i="3" s="1"/>
  <c r="AJ2" i="3" a="1"/>
  <c r="AJ2" i="3" s="1"/>
  <c r="AI11" i="3" a="1"/>
  <c r="AI11" i="3" s="1"/>
  <c r="AI8" i="3" a="1"/>
  <c r="AI8" i="3" s="1"/>
  <c r="AQ7" i="3" a="1"/>
  <c r="AQ7" i="3" s="1"/>
  <c r="AI5" i="3" a="1"/>
  <c r="AI5" i="3" s="1"/>
  <c r="AU2" i="3" a="1"/>
  <c r="AU2" i="3" s="1"/>
  <c r="Q2" i="3" a="1"/>
  <c r="Q2" i="3" s="1"/>
  <c r="AQ13" i="3" a="1"/>
  <c r="AQ13" i="3" s="1"/>
  <c r="AM12" i="3" a="1"/>
  <c r="AM12" i="3" s="1"/>
  <c r="AU11" i="3" a="1"/>
  <c r="AU11" i="3" s="1"/>
  <c r="AQ10" i="3" a="1"/>
  <c r="AQ10" i="3" s="1"/>
  <c r="AM9" i="3" a="1"/>
  <c r="AM9" i="3" s="1"/>
  <c r="AU8" i="3" a="1"/>
  <c r="AU8" i="3" s="1"/>
  <c r="AM6" i="3" a="1"/>
  <c r="AM6" i="3" s="1"/>
  <c r="AU5" i="3" a="1"/>
  <c r="AU5" i="3" s="1"/>
  <c r="AQ4" i="3" a="1"/>
  <c r="AQ4" i="3" s="1"/>
  <c r="AM3" i="3" a="1"/>
  <c r="AM3" i="3" s="1"/>
  <c r="AI2" i="3" a="1"/>
  <c r="AI2" i="3" s="1"/>
  <c r="AT11" i="3" a="1"/>
  <c r="AT11" i="3" s="1"/>
  <c r="AP10" i="3" a="1"/>
  <c r="AP10" i="3" s="1"/>
  <c r="AT8" i="3" a="1"/>
  <c r="AT8" i="3" s="1"/>
  <c r="AL6" i="3" a="1"/>
  <c r="AL6" i="3" s="1"/>
  <c r="AH5" i="3" a="1"/>
  <c r="AH5" i="3" s="1"/>
  <c r="W4" i="3" a="1"/>
  <c r="W4" i="3" s="1"/>
  <c r="AT2" i="3" a="1"/>
  <c r="AT2" i="3" s="1"/>
  <c r="P2" i="3" a="1"/>
  <c r="P2" i="3" s="1"/>
  <c r="AP13" i="3" a="1"/>
  <c r="AP13" i="3" s="1"/>
  <c r="AL12" i="3" a="1"/>
  <c r="AL12" i="3" s="1"/>
  <c r="AH11" i="3" a="1"/>
  <c r="AH11" i="3" s="1"/>
  <c r="AL9" i="3" a="1"/>
  <c r="AL9" i="3" s="1"/>
  <c r="AH8" i="3" a="1"/>
  <c r="AH8" i="3" s="1"/>
  <c r="AP7" i="3" a="1"/>
  <c r="AP7" i="3" s="1"/>
  <c r="AT5" i="3" a="1"/>
  <c r="AT5" i="3" s="1"/>
  <c r="AP4" i="3" a="1"/>
  <c r="AP4" i="3" s="1"/>
  <c r="AL3" i="3" a="1"/>
  <c r="AL3" i="3" s="1"/>
  <c r="AH2" i="3" a="1"/>
  <c r="AH2" i="3" s="1"/>
  <c r="AO13" i="3" a="1"/>
  <c r="AO13" i="3" s="1"/>
  <c r="AW12" i="3" a="1"/>
  <c r="AW12" i="3" s="1"/>
  <c r="AK12" i="3" a="1"/>
  <c r="AK12" i="3" s="1"/>
  <c r="AS11" i="3" a="1"/>
  <c r="AS11" i="3" s="1"/>
  <c r="AO10" i="3" a="1"/>
  <c r="AO10" i="3" s="1"/>
  <c r="AW9" i="3" a="1"/>
  <c r="AW9" i="3" s="1"/>
  <c r="AK9" i="3" a="1"/>
  <c r="AK9" i="3" s="1"/>
  <c r="AS8" i="3" a="1"/>
  <c r="AS8" i="3" s="1"/>
  <c r="AO7" i="3" a="1"/>
  <c r="AO7" i="3" s="1"/>
  <c r="AW6" i="3" a="1"/>
  <c r="AW6" i="3" s="1"/>
  <c r="AK6" i="3" a="1"/>
  <c r="AK6" i="3" s="1"/>
  <c r="AS5" i="3" a="1"/>
  <c r="AS5" i="3" s="1"/>
  <c r="AO4" i="3" a="1"/>
  <c r="AO4" i="3" s="1"/>
  <c r="AW3" i="3" a="1"/>
  <c r="AW3" i="3" s="1"/>
  <c r="AK3" i="3" a="1"/>
  <c r="AK3" i="3" s="1"/>
  <c r="AS2" i="3" a="1"/>
  <c r="AS2" i="3" s="1"/>
  <c r="O2" i="3" a="1"/>
  <c r="O2" i="3" s="1"/>
  <c r="L8" i="3" a="1"/>
  <c r="L8" i="3" s="1"/>
  <c r="N2" i="3" a="1"/>
  <c r="N2" i="3" s="1"/>
  <c r="M12" i="3" a="1"/>
  <c r="M12" i="3" s="1"/>
  <c r="AD18" i="3"/>
  <c r="Z18" i="3"/>
  <c r="T10" i="3" a="1"/>
  <c r="T10" i="3" s="1"/>
  <c r="U4" i="3" a="1"/>
  <c r="U4" i="3" s="1"/>
  <c r="N12" i="3" a="1"/>
  <c r="N12" i="3" s="1"/>
  <c r="S4" i="3" a="1"/>
  <c r="S4" i="3" s="1"/>
  <c r="M30" i="2" a="1"/>
  <c r="M30" i="2" s="1"/>
  <c r="W32" i="2" a="1"/>
  <c r="W32" i="2" s="1"/>
  <c r="O10" i="2" a="1"/>
  <c r="O10" i="2" s="1"/>
  <c r="W12" i="2" a="1"/>
  <c r="W12" i="2" s="1"/>
  <c r="S14" i="2" a="1"/>
  <c r="S14" i="2" s="1"/>
  <c r="W16" i="2" a="1"/>
  <c r="W16" i="2" s="1"/>
  <c r="O18" i="2" a="1"/>
  <c r="O18" i="2" s="1"/>
  <c r="S4" i="2" a="1"/>
  <c r="S4" i="2" s="1"/>
  <c r="O12" i="2" a="1"/>
  <c r="O12" i="2" s="1"/>
  <c r="W14" i="2" a="1"/>
  <c r="W14" i="2" s="1"/>
  <c r="O16" i="2" a="1"/>
  <c r="O16" i="2" s="1"/>
  <c r="R18" i="2" a="1"/>
  <c r="R18" i="2" s="1"/>
  <c r="M20" i="2" a="1"/>
  <c r="M20" i="2" s="1"/>
  <c r="M22" i="2" a="1"/>
  <c r="M22" i="2" s="1"/>
  <c r="U26" i="2" a="1"/>
  <c r="U26" i="2" s="1"/>
  <c r="S28" i="2" a="1"/>
  <c r="S28" i="2" s="1"/>
  <c r="Q30" i="2" a="1"/>
  <c r="Q30" i="2" s="1"/>
  <c r="O32" i="2" a="1"/>
  <c r="O32" i="2" s="1"/>
  <c r="S18" i="2" a="1"/>
  <c r="S18" i="2" s="1"/>
  <c r="N20" i="2" a="1"/>
  <c r="N20" i="2" s="1"/>
  <c r="L22" i="2" a="1"/>
  <c r="L22" i="2" s="1"/>
  <c r="V24" i="2" a="1"/>
  <c r="V24" i="2" s="1"/>
  <c r="T26" i="2" a="1"/>
  <c r="T26" i="2" s="1"/>
  <c r="R28" i="2" a="1"/>
  <c r="R28" i="2" s="1"/>
  <c r="P30" i="2" a="1"/>
  <c r="P30" i="2" s="1"/>
  <c r="U22" i="2" a="1"/>
  <c r="U22" i="2" s="1"/>
  <c r="L2" i="2" a="1"/>
  <c r="L2" i="2" s="1"/>
  <c r="O6" i="2" a="1"/>
  <c r="O6" i="2" s="1"/>
  <c r="W8" i="2" a="1"/>
  <c r="W8" i="2" s="1"/>
  <c r="S10" i="2" a="1"/>
  <c r="S10" i="2" s="1"/>
  <c r="Q18" i="2" a="1"/>
  <c r="Q18" i="2" s="1"/>
  <c r="V8" i="2" a="1"/>
  <c r="V8" i="2" s="1"/>
  <c r="T22" i="2" a="1"/>
  <c r="T22" i="2" s="1"/>
  <c r="R24" i="2" a="1"/>
  <c r="R24" i="2" s="1"/>
  <c r="P26" i="2" a="1"/>
  <c r="P26" i="2" s="1"/>
  <c r="N28" i="2" a="1"/>
  <c r="N28" i="2" s="1"/>
  <c r="L30" i="2" a="1"/>
  <c r="L30" i="2" s="1"/>
  <c r="V32" i="2" a="1"/>
  <c r="V32" i="2" s="1"/>
  <c r="W2" i="2" a="1"/>
  <c r="W2" i="2" s="1"/>
  <c r="P12" i="2" a="1"/>
  <c r="P12" i="2" s="1"/>
  <c r="U2" i="2" a="1"/>
  <c r="U2" i="2" s="1"/>
  <c r="Q6" i="2" a="1"/>
  <c r="Q6" i="2" s="1"/>
  <c r="M8" i="2" a="1"/>
  <c r="M8" i="2" s="1"/>
  <c r="L14" i="2" a="1"/>
  <c r="L14" i="2" s="1"/>
  <c r="U10" i="2" a="1"/>
  <c r="U10" i="2" s="1"/>
  <c r="P16" i="2" a="1"/>
  <c r="P16" i="2" s="1"/>
  <c r="Q12" i="2" a="1"/>
  <c r="Q12" i="2" s="1"/>
  <c r="T18" i="2" a="1"/>
  <c r="T18" i="2" s="1"/>
  <c r="M14" i="2" a="1"/>
  <c r="M14" i="2" s="1"/>
  <c r="O20" i="2" a="1"/>
  <c r="O20" i="2" s="1"/>
  <c r="O2" i="2" a="1"/>
  <c r="O2" i="2" s="1"/>
  <c r="AN13" i="2" a="1"/>
  <c r="AN13" i="2" s="1"/>
  <c r="AV12" i="2" a="1"/>
  <c r="AV12" i="2" s="1"/>
  <c r="AJ12" i="2" a="1"/>
  <c r="AJ12" i="2" s="1"/>
  <c r="AR11" i="2" a="1"/>
  <c r="AR11" i="2" s="1"/>
  <c r="AN10" i="2" a="1"/>
  <c r="AN10" i="2" s="1"/>
  <c r="AV9" i="2" a="1"/>
  <c r="AV9" i="2" s="1"/>
  <c r="AJ9" i="2" a="1"/>
  <c r="AJ9" i="2" s="1"/>
  <c r="AR8" i="2" a="1"/>
  <c r="AR8" i="2" s="1"/>
  <c r="AN7" i="2" a="1"/>
  <c r="AN7" i="2" s="1"/>
  <c r="AV6" i="2" a="1"/>
  <c r="AV6" i="2" s="1"/>
  <c r="AJ6" i="2" a="1"/>
  <c r="AJ6" i="2" s="1"/>
  <c r="AR5" i="2" a="1"/>
  <c r="AR5" i="2" s="1"/>
  <c r="AN4" i="2" a="1"/>
  <c r="AN4" i="2" s="1"/>
  <c r="AV3" i="2" a="1"/>
  <c r="AV3" i="2" s="1"/>
  <c r="AJ3" i="2" a="1"/>
  <c r="AJ3" i="2" s="1"/>
  <c r="AR2" i="2" a="1"/>
  <c r="AR2" i="2" s="1"/>
  <c r="AM13" i="2" a="1"/>
  <c r="AM13" i="2" s="1"/>
  <c r="AU12" i="2" a="1"/>
  <c r="AU12" i="2" s="1"/>
  <c r="AI12" i="2" a="1"/>
  <c r="AI12" i="2" s="1"/>
  <c r="AQ11" i="2" a="1"/>
  <c r="AQ11" i="2" s="1"/>
  <c r="AM10" i="2" a="1"/>
  <c r="AM10" i="2" s="1"/>
  <c r="AU9" i="2" a="1"/>
  <c r="AU9" i="2" s="1"/>
  <c r="AI9" i="2" a="1"/>
  <c r="AI9" i="2" s="1"/>
  <c r="AQ8" i="2" a="1"/>
  <c r="AQ8" i="2" s="1"/>
  <c r="AM7" i="2" a="1"/>
  <c r="AM7" i="2" s="1"/>
  <c r="AU6" i="2" a="1"/>
  <c r="AU6" i="2" s="1"/>
  <c r="AI6" i="2" a="1"/>
  <c r="AI6" i="2" s="1"/>
  <c r="AQ5" i="2" a="1"/>
  <c r="AQ5" i="2" s="1"/>
  <c r="AM4" i="2" a="1"/>
  <c r="AM4" i="2" s="1"/>
  <c r="AU3" i="2" a="1"/>
  <c r="AU3" i="2" s="1"/>
  <c r="AI3" i="2" a="1"/>
  <c r="AI3" i="2" s="1"/>
  <c r="AQ2" i="2" a="1"/>
  <c r="AQ2" i="2" s="1"/>
  <c r="AH12" i="2" a="1"/>
  <c r="AH12" i="2" s="1"/>
  <c r="AH9" i="2" a="1"/>
  <c r="AH9" i="2" s="1"/>
  <c r="AT6" i="2" a="1"/>
  <c r="AT6" i="2" s="1"/>
  <c r="AL4" i="2" a="1"/>
  <c r="AL4" i="2" s="1"/>
  <c r="AT3" i="2" a="1"/>
  <c r="AT3" i="2" s="1"/>
  <c r="AP2" i="2" a="1"/>
  <c r="AP2" i="2" s="1"/>
  <c r="AR6" i="2" a="1"/>
  <c r="AR6" i="2" s="1"/>
  <c r="AR3" i="2" a="1"/>
  <c r="AR3" i="2" s="1"/>
  <c r="AK3" i="2" a="1"/>
  <c r="AK3" i="2" s="1"/>
  <c r="AL13" i="2" a="1"/>
  <c r="AL13" i="2" s="1"/>
  <c r="AT12" i="2" a="1"/>
  <c r="AT12" i="2" s="1"/>
  <c r="AP11" i="2" a="1"/>
  <c r="AP11" i="2" s="1"/>
  <c r="AL10" i="2" a="1"/>
  <c r="AL10" i="2" s="1"/>
  <c r="AT9" i="2" a="1"/>
  <c r="AT9" i="2" s="1"/>
  <c r="AP8" i="2" a="1"/>
  <c r="AP8" i="2" s="1"/>
  <c r="AL7" i="2" a="1"/>
  <c r="AL7" i="2" s="1"/>
  <c r="AH6" i="2" a="1"/>
  <c r="AH6" i="2" s="1"/>
  <c r="AP5" i="2" a="1"/>
  <c r="AP5" i="2" s="1"/>
  <c r="AH3" i="2" a="1"/>
  <c r="AH3" i="2" s="1"/>
  <c r="AJ4" i="2" a="1"/>
  <c r="AJ4" i="2" s="1"/>
  <c r="AS2" i="2" a="1"/>
  <c r="AS2" i="2" s="1"/>
  <c r="AS12" i="2" a="1"/>
  <c r="AS12" i="2" s="1"/>
  <c r="AK10" i="2" a="1"/>
  <c r="AK10" i="2" s="1"/>
  <c r="AS9" i="2" a="1"/>
  <c r="AS9" i="2" s="1"/>
  <c r="AK7" i="2" a="1"/>
  <c r="AK7" i="2" s="1"/>
  <c r="AW4" i="2" a="1"/>
  <c r="AW4" i="2" s="1"/>
  <c r="AO2" i="2" a="1"/>
  <c r="AO2" i="2" s="1"/>
  <c r="AJ7" i="2" a="1"/>
  <c r="AJ7" i="2" s="1"/>
  <c r="AN2" i="2" a="1"/>
  <c r="AN2" i="2" s="1"/>
  <c r="AM2" i="2" a="1"/>
  <c r="AM2" i="2" s="1"/>
  <c r="V4" i="2" a="1"/>
  <c r="V4" i="2" s="1"/>
  <c r="AW13" i="2" a="1"/>
  <c r="AW13" i="2" s="1"/>
  <c r="AK13" i="2" a="1"/>
  <c r="AK13" i="2" s="1"/>
  <c r="AO11" i="2" a="1"/>
  <c r="AO11" i="2" s="1"/>
  <c r="AW10" i="2" a="1"/>
  <c r="AW10" i="2" s="1"/>
  <c r="AO8" i="2" a="1"/>
  <c r="AO8" i="2" s="1"/>
  <c r="AW7" i="2" a="1"/>
  <c r="AW7" i="2" s="1"/>
  <c r="AS6" i="2" a="1"/>
  <c r="AS6" i="2" s="1"/>
  <c r="AO5" i="2" a="1"/>
  <c r="AO5" i="2" s="1"/>
  <c r="AK4" i="2" a="1"/>
  <c r="AK4" i="2" s="1"/>
  <c r="AS3" i="2" a="1"/>
  <c r="AS3" i="2" s="1"/>
  <c r="AW3" i="2" a="1"/>
  <c r="AW3" i="2" s="1"/>
  <c r="AJ13" i="2" a="1"/>
  <c r="AJ13" i="2" s="1"/>
  <c r="AV10" i="2" a="1"/>
  <c r="AV10" i="2" s="1"/>
  <c r="AR9" i="2" a="1"/>
  <c r="AR9" i="2" s="1"/>
  <c r="AV4" i="2" a="1"/>
  <c r="AV4" i="2" s="1"/>
  <c r="AV13" i="2" a="1"/>
  <c r="AV13" i="2" s="1"/>
  <c r="AR12" i="2" a="1"/>
  <c r="AR12" i="2" s="1"/>
  <c r="AN11" i="2" a="1"/>
  <c r="AN11" i="2" s="1"/>
  <c r="AJ10" i="2" a="1"/>
  <c r="AJ10" i="2" s="1"/>
  <c r="AN8" i="2" a="1"/>
  <c r="AN8" i="2" s="1"/>
  <c r="AV7" i="2" a="1"/>
  <c r="AV7" i="2" s="1"/>
  <c r="AN5" i="2" a="1"/>
  <c r="AN5" i="2" s="1"/>
  <c r="AU13" i="2" a="1"/>
  <c r="AU13" i="2" s="1"/>
  <c r="AI13" i="2" a="1"/>
  <c r="AI13" i="2" s="1"/>
  <c r="AQ12" i="2" a="1"/>
  <c r="AQ12" i="2" s="1"/>
  <c r="AM11" i="2" a="1"/>
  <c r="AM11" i="2" s="1"/>
  <c r="AU10" i="2" a="1"/>
  <c r="AU10" i="2" s="1"/>
  <c r="AI10" i="2" a="1"/>
  <c r="AI10" i="2" s="1"/>
  <c r="AQ9" i="2" a="1"/>
  <c r="AQ9" i="2" s="1"/>
  <c r="AM8" i="2" a="1"/>
  <c r="AM8" i="2" s="1"/>
  <c r="AU7" i="2" a="1"/>
  <c r="AU7" i="2" s="1"/>
  <c r="AI7" i="2" a="1"/>
  <c r="AI7" i="2" s="1"/>
  <c r="AQ6" i="2" a="1"/>
  <c r="AQ6" i="2" s="1"/>
  <c r="AM5" i="2" a="1"/>
  <c r="AM5" i="2" s="1"/>
  <c r="AU4" i="2" a="1"/>
  <c r="AU4" i="2" s="1"/>
  <c r="AI4" i="2" a="1"/>
  <c r="AI4" i="2" s="1"/>
  <c r="AQ3" i="2" a="1"/>
  <c r="AQ3" i="2" s="1"/>
  <c r="AT13" i="2" a="1"/>
  <c r="AT13" i="2" s="1"/>
  <c r="AH13" i="2" a="1"/>
  <c r="AH13" i="2" s="1"/>
  <c r="AP12" i="2" a="1"/>
  <c r="AP12" i="2" s="1"/>
  <c r="AL11" i="2" a="1"/>
  <c r="AL11" i="2" s="1"/>
  <c r="AT10" i="2" a="1"/>
  <c r="AT10" i="2" s="1"/>
  <c r="AH10" i="2" a="1"/>
  <c r="AH10" i="2" s="1"/>
  <c r="AP9" i="2" a="1"/>
  <c r="AP9" i="2" s="1"/>
  <c r="AL8" i="2" a="1"/>
  <c r="AL8" i="2" s="1"/>
  <c r="AT7" i="2" a="1"/>
  <c r="AT7" i="2" s="1"/>
  <c r="AH7" i="2" a="1"/>
  <c r="AH7" i="2" s="1"/>
  <c r="AP6" i="2" a="1"/>
  <c r="AP6" i="2" s="1"/>
  <c r="AL5" i="2" a="1"/>
  <c r="AL5" i="2" s="1"/>
  <c r="AT4" i="2" a="1"/>
  <c r="AT4" i="2" s="1"/>
  <c r="AH4" i="2" a="1"/>
  <c r="AH4" i="2" s="1"/>
  <c r="AP3" i="2" a="1"/>
  <c r="AP3" i="2" s="1"/>
  <c r="AL2" i="2" a="1"/>
  <c r="AL2" i="2" s="1"/>
  <c r="R6" i="2" a="1"/>
  <c r="R6" i="2" s="1"/>
  <c r="AS13" i="2" a="1"/>
  <c r="AS13" i="2" s="1"/>
  <c r="AO12" i="2" a="1"/>
  <c r="AO12" i="2" s="1"/>
  <c r="AW11" i="2" a="1"/>
  <c r="AW11" i="2" s="1"/>
  <c r="AK11" i="2" a="1"/>
  <c r="AK11" i="2" s="1"/>
  <c r="AS10" i="2" a="1"/>
  <c r="AS10" i="2" s="1"/>
  <c r="AO9" i="2" a="1"/>
  <c r="AO9" i="2" s="1"/>
  <c r="AW8" i="2" a="1"/>
  <c r="AW8" i="2" s="1"/>
  <c r="AK8" i="2" a="1"/>
  <c r="AK8" i="2" s="1"/>
  <c r="AS7" i="2" a="1"/>
  <c r="AS7" i="2" s="1"/>
  <c r="AO6" i="2" a="1"/>
  <c r="AO6" i="2" s="1"/>
  <c r="AW5" i="2" a="1"/>
  <c r="AW5" i="2" s="1"/>
  <c r="AK5" i="2" a="1"/>
  <c r="AK5" i="2" s="1"/>
  <c r="AS4" i="2" a="1"/>
  <c r="AS4" i="2" s="1"/>
  <c r="AO3" i="2" a="1"/>
  <c r="AO3" i="2" s="1"/>
  <c r="AW2" i="2" a="1"/>
  <c r="AW2" i="2" s="1"/>
  <c r="AK2" i="2" a="1"/>
  <c r="AK2" i="2" s="1"/>
  <c r="AV11" i="2" a="1"/>
  <c r="AV11" i="2" s="1"/>
  <c r="AR10" i="2" a="1"/>
  <c r="AR10" i="2" s="1"/>
  <c r="AN9" i="2" a="1"/>
  <c r="AN9" i="2" s="1"/>
  <c r="AJ8" i="2" a="1"/>
  <c r="AJ8" i="2" s="1"/>
  <c r="AR7" i="2" a="1"/>
  <c r="AR7" i="2" s="1"/>
  <c r="AJ5" i="2" a="1"/>
  <c r="AJ5" i="2" s="1"/>
  <c r="AV2" i="2" a="1"/>
  <c r="AV2" i="2" s="1"/>
  <c r="AP7" i="2" a="1"/>
  <c r="AP7" i="2" s="1"/>
  <c r="AT2" i="2" a="1"/>
  <c r="AT2" i="2" s="1"/>
  <c r="AW12" i="2" a="1"/>
  <c r="AW12" i="2" s="1"/>
  <c r="AK9" i="2" a="1"/>
  <c r="AK9" i="2" s="1"/>
  <c r="AO7" i="2" a="1"/>
  <c r="AO7" i="2" s="1"/>
  <c r="AR13" i="2" a="1"/>
  <c r="AR13" i="2" s="1"/>
  <c r="AN12" i="2" a="1"/>
  <c r="AN12" i="2" s="1"/>
  <c r="AJ11" i="2" a="1"/>
  <c r="AJ11" i="2" s="1"/>
  <c r="AV8" i="2" a="1"/>
  <c r="AV8" i="2" s="1"/>
  <c r="AN6" i="2" a="1"/>
  <c r="AN6" i="2" s="1"/>
  <c r="AV5" i="2" a="1"/>
  <c r="AV5" i="2" s="1"/>
  <c r="AR4" i="2" a="1"/>
  <c r="AR4" i="2" s="1"/>
  <c r="AN3" i="2" a="1"/>
  <c r="AN3" i="2" s="1"/>
  <c r="AJ2" i="2" a="1"/>
  <c r="AJ2" i="2" s="1"/>
  <c r="AT5" i="2" a="1"/>
  <c r="AT5" i="2" s="1"/>
  <c r="AO13" i="2" a="1"/>
  <c r="AO13" i="2" s="1"/>
  <c r="V10" i="2" a="1"/>
  <c r="V10" i="2" s="1"/>
  <c r="AM12" i="2" a="1"/>
  <c r="AM12" i="2" s="1"/>
  <c r="AI11" i="2" a="1"/>
  <c r="AI11" i="2" s="1"/>
  <c r="AU8" i="2" a="1"/>
  <c r="AU8" i="2" s="1"/>
  <c r="AM6" i="2" a="1"/>
  <c r="AM6" i="2" s="1"/>
  <c r="AU5" i="2" a="1"/>
  <c r="AU5" i="2" s="1"/>
  <c r="AQ4" i="2" a="1"/>
  <c r="AQ4" i="2" s="1"/>
  <c r="AM3" i="2" a="1"/>
  <c r="AM3" i="2" s="1"/>
  <c r="AI2" i="2" a="1"/>
  <c r="AI2" i="2" s="1"/>
  <c r="AW9" i="2" a="1"/>
  <c r="AW9" i="2" s="1"/>
  <c r="AW6" i="2" a="1"/>
  <c r="AW6" i="2" s="1"/>
  <c r="AO4" i="2" a="1"/>
  <c r="AO4" i="2" s="1"/>
  <c r="AQ13" i="2" a="1"/>
  <c r="AQ13" i="2" s="1"/>
  <c r="AU11" i="2" a="1"/>
  <c r="AU11" i="2" s="1"/>
  <c r="AQ10" i="2" a="1"/>
  <c r="AQ10" i="2" s="1"/>
  <c r="AM9" i="2" a="1"/>
  <c r="AM9" i="2" s="1"/>
  <c r="AI8" i="2" a="1"/>
  <c r="AI8" i="2" s="1"/>
  <c r="AQ7" i="2" a="1"/>
  <c r="AQ7" i="2" s="1"/>
  <c r="AI5" i="2" a="1"/>
  <c r="AI5" i="2" s="1"/>
  <c r="AU2" i="2" a="1"/>
  <c r="AU2" i="2" s="1"/>
  <c r="AP4" i="2" a="1"/>
  <c r="AP4" i="2" s="1"/>
  <c r="AS11" i="2" a="1"/>
  <c r="AS11" i="2" s="1"/>
  <c r="AS8" i="2" a="1"/>
  <c r="AS8" i="2" s="1"/>
  <c r="AS5" i="2" a="1"/>
  <c r="AS5" i="2" s="1"/>
  <c r="AP13" i="2" a="1"/>
  <c r="AP13" i="2" s="1"/>
  <c r="AT11" i="2" a="1"/>
  <c r="AT11" i="2" s="1"/>
  <c r="AP10" i="2" a="1"/>
  <c r="AP10" i="2" s="1"/>
  <c r="AL9" i="2" a="1"/>
  <c r="AL9" i="2" s="1"/>
  <c r="AH8" i="2" a="1"/>
  <c r="AH8" i="2" s="1"/>
  <c r="AL6" i="2" a="1"/>
  <c r="AL6" i="2" s="1"/>
  <c r="AH5" i="2" a="1"/>
  <c r="AH5" i="2" s="1"/>
  <c r="AH2" i="2" a="1"/>
  <c r="AH2" i="2" s="1"/>
  <c r="AO10" i="2" a="1"/>
  <c r="AO10" i="2" s="1"/>
  <c r="N8" i="2" a="1"/>
  <c r="N8" i="2" s="1"/>
  <c r="AL12" i="2" a="1"/>
  <c r="AL12" i="2" s="1"/>
  <c r="AH11" i="2" a="1"/>
  <c r="AH11" i="2" s="1"/>
  <c r="AT8" i="2" a="1"/>
  <c r="AT8" i="2" s="1"/>
  <c r="AL3" i="2" a="1"/>
  <c r="AL3" i="2" s="1"/>
  <c r="AK12" i="2" a="1"/>
  <c r="AK12" i="2" s="1"/>
  <c r="AK6" i="2" a="1"/>
  <c r="AK6" i="2" s="1"/>
  <c r="N32" i="2" a="1"/>
  <c r="N32" i="2" s="1"/>
  <c r="W24" i="2" a="1"/>
  <c r="W24" i="2" s="1"/>
  <c r="U18" i="2" a="1"/>
  <c r="U18" i="2" s="1"/>
  <c r="P20" i="2" a="1"/>
  <c r="P20" i="2" s="1"/>
  <c r="N22" i="2" a="1"/>
  <c r="N22" i="2" s="1"/>
  <c r="L24" i="2" a="1"/>
  <c r="L24" i="2" s="1"/>
  <c r="AC18" i="2"/>
  <c r="V26" i="2" a="1"/>
  <c r="V26" i="2" s="1"/>
  <c r="V2" i="2" a="1"/>
  <c r="V2" i="2" s="1"/>
  <c r="AA18" i="2"/>
  <c r="T28" i="2" a="1"/>
  <c r="T28" i="2" s="1"/>
  <c r="M2" i="2" a="1"/>
  <c r="M2" i="2" s="1"/>
  <c r="R30" i="2" a="1"/>
  <c r="R30" i="2" s="1"/>
  <c r="AB18" i="2"/>
  <c r="P32" i="2" a="1"/>
  <c r="P32" i="2" s="1"/>
  <c r="T4" i="2" a="1"/>
  <c r="T4" i="2" s="1"/>
  <c r="AE18" i="2"/>
  <c r="N12" i="2" a="1"/>
  <c r="N12" i="2" s="1"/>
  <c r="P6" i="2" a="1"/>
  <c r="P6" i="2" s="1"/>
  <c r="N2" i="2" a="1"/>
  <c r="N2" i="2" s="1"/>
  <c r="V14" i="2" a="1"/>
  <c r="V14" i="2" s="1"/>
  <c r="Z18" i="2"/>
  <c r="L8" i="2" a="1"/>
  <c r="L8" i="2" s="1"/>
  <c r="AD18" i="2"/>
  <c r="U4" i="2" a="1"/>
  <c r="U4" i="2" s="1"/>
  <c r="T10" i="2" a="1"/>
  <c r="T10" i="2" s="1"/>
  <c r="Z3" i="1"/>
  <c r="AA3" i="1"/>
  <c r="AB3" i="1"/>
  <c r="AC3" i="1"/>
  <c r="AD3" i="1"/>
  <c r="AE3" i="1"/>
  <c r="Z4" i="1"/>
  <c r="AA4" i="1"/>
  <c r="AB4" i="1"/>
  <c r="AC4" i="1"/>
  <c r="AD4" i="1"/>
  <c r="AE4" i="1"/>
  <c r="Z5" i="1"/>
  <c r="AA5" i="1"/>
  <c r="AB5" i="1"/>
  <c r="AC5" i="1"/>
  <c r="AD5" i="1"/>
  <c r="AE5" i="1"/>
  <c r="Z6" i="1"/>
  <c r="AA6" i="1"/>
  <c r="AB6" i="1"/>
  <c r="AC6" i="1"/>
  <c r="AD6" i="1"/>
  <c r="AE6" i="1"/>
  <c r="Z7" i="1"/>
  <c r="AA7" i="1"/>
  <c r="AB7" i="1"/>
  <c r="AC7" i="1"/>
  <c r="AD7" i="1"/>
  <c r="AE7" i="1"/>
  <c r="Z8" i="1"/>
  <c r="AA8" i="1"/>
  <c r="AB8" i="1"/>
  <c r="AC8" i="1"/>
  <c r="AD8" i="1"/>
  <c r="AE8" i="1"/>
  <c r="Z9" i="1"/>
  <c r="AA9" i="1"/>
  <c r="AB9" i="1"/>
  <c r="AC9" i="1"/>
  <c r="AD9" i="1"/>
  <c r="AE9" i="1"/>
  <c r="Z10" i="1"/>
  <c r="AA10" i="1"/>
  <c r="AB10" i="1"/>
  <c r="AC10" i="1"/>
  <c r="AD10" i="1"/>
  <c r="AE10" i="1"/>
  <c r="Z11" i="1"/>
  <c r="AA11" i="1"/>
  <c r="AB11" i="1"/>
  <c r="AC11" i="1"/>
  <c r="AD11" i="1"/>
  <c r="AE11" i="1"/>
  <c r="Z12" i="1"/>
  <c r="AA12" i="1"/>
  <c r="AB12" i="1"/>
  <c r="AC12" i="1"/>
  <c r="AD12" i="1"/>
  <c r="AE12" i="1"/>
  <c r="Z13" i="1"/>
  <c r="AA13" i="1"/>
  <c r="AB13" i="1"/>
  <c r="AC13" i="1"/>
  <c r="AD13" i="1"/>
  <c r="AE13" i="1"/>
  <c r="Z14" i="1"/>
  <c r="AA14" i="1"/>
  <c r="AB14" i="1"/>
  <c r="AC14" i="1"/>
  <c r="AD14" i="1"/>
  <c r="AE14" i="1"/>
  <c r="Z15" i="1"/>
  <c r="AA15" i="1"/>
  <c r="AB15" i="1"/>
  <c r="AC15" i="1"/>
  <c r="AD15" i="1"/>
  <c r="AE15" i="1"/>
  <c r="Z16" i="1"/>
  <c r="AA16" i="1"/>
  <c r="AB16" i="1"/>
  <c r="AC16" i="1"/>
  <c r="AD16" i="1"/>
  <c r="AE16" i="1"/>
  <c r="Z17" i="1"/>
  <c r="AA17" i="1"/>
  <c r="AB17" i="1"/>
  <c r="AC17" i="1"/>
  <c r="AD17" i="1"/>
  <c r="AE17" i="1"/>
  <c r="AE2" i="1"/>
  <c r="AD2" i="1"/>
  <c r="AC2" i="1"/>
  <c r="AB2" i="1"/>
  <c r="AA2" i="1"/>
  <c r="Z2" i="1"/>
  <c r="Z18" i="1" s="1"/>
  <c r="Y1" i="1" a="1"/>
  <c r="Y1" i="1" s="1"/>
  <c r="M2" i="1" a="1"/>
  <c r="M2" i="1" s="1"/>
  <c r="N2" i="1" a="1"/>
  <c r="N2" i="1" s="1"/>
  <c r="O2" i="1" a="1"/>
  <c r="O2" i="1" s="1"/>
  <c r="P2" i="1" a="1"/>
  <c r="P2" i="1" s="1"/>
  <c r="Q2" i="1" a="1"/>
  <c r="Q2" i="1" s="1"/>
  <c r="R2" i="1" a="1"/>
  <c r="R2" i="1" s="1"/>
  <c r="S2" i="1" a="1"/>
  <c r="S2" i="1" s="1"/>
  <c r="T2" i="1" a="1"/>
  <c r="T2" i="1" s="1"/>
  <c r="U2" i="1" a="1"/>
  <c r="U2" i="1" s="1"/>
  <c r="V2" i="1" a="1"/>
  <c r="V2" i="1"/>
  <c r="W2" i="1" a="1"/>
  <c r="W2" i="1" s="1"/>
  <c r="M4" i="1" a="1"/>
  <c r="M4" i="1" s="1"/>
  <c r="N4" i="1" a="1"/>
  <c r="N4" i="1" s="1"/>
  <c r="O4" i="1" a="1"/>
  <c r="O4" i="1" s="1"/>
  <c r="P4" i="1" a="1"/>
  <c r="P4" i="1" s="1"/>
  <c r="Q4" i="1" a="1"/>
  <c r="Q4" i="1" s="1"/>
  <c r="R4" i="1" a="1"/>
  <c r="R4" i="1" s="1"/>
  <c r="S4" i="1" a="1"/>
  <c r="S4" i="1" s="1"/>
  <c r="T4" i="1" a="1"/>
  <c r="T4" i="1" s="1"/>
  <c r="U4" i="1" a="1"/>
  <c r="U4" i="1" s="1"/>
  <c r="V4" i="1" a="1"/>
  <c r="V4" i="1" s="1"/>
  <c r="W4" i="1" a="1"/>
  <c r="W4" i="1"/>
  <c r="M6" i="1" a="1"/>
  <c r="M6" i="1" s="1"/>
  <c r="N6" i="1" a="1"/>
  <c r="N6" i="1" s="1"/>
  <c r="O6" i="1" a="1"/>
  <c r="O6" i="1" s="1"/>
  <c r="P6" i="1" a="1"/>
  <c r="P6" i="1" s="1"/>
  <c r="Q6" i="1" a="1"/>
  <c r="Q6" i="1" s="1"/>
  <c r="R6" i="1" a="1"/>
  <c r="R6" i="1" s="1"/>
  <c r="S6" i="1" a="1"/>
  <c r="S6" i="1" s="1"/>
  <c r="T6" i="1" a="1"/>
  <c r="T6" i="1" s="1"/>
  <c r="U6" i="1" a="1"/>
  <c r="U6" i="1" s="1"/>
  <c r="V6" i="1" a="1"/>
  <c r="V6" i="1" s="1"/>
  <c r="W6" i="1" a="1"/>
  <c r="W6" i="1" s="1"/>
  <c r="M8" i="1" a="1"/>
  <c r="M8" i="1"/>
  <c r="N8" i="1" a="1"/>
  <c r="N8" i="1" s="1"/>
  <c r="O8" i="1" a="1"/>
  <c r="O8" i="1" s="1"/>
  <c r="P8" i="1" a="1"/>
  <c r="P8" i="1" s="1"/>
  <c r="Q8" i="1" a="1"/>
  <c r="Q8" i="1" s="1"/>
  <c r="R8" i="1" a="1"/>
  <c r="R8" i="1" s="1"/>
  <c r="S8" i="1" a="1"/>
  <c r="S8" i="1" s="1"/>
  <c r="T8" i="1" a="1"/>
  <c r="T8" i="1" s="1"/>
  <c r="U8" i="1" a="1"/>
  <c r="U8" i="1" s="1"/>
  <c r="V8" i="1" a="1"/>
  <c r="V8" i="1" s="1"/>
  <c r="W8" i="1" a="1"/>
  <c r="W8" i="1" s="1"/>
  <c r="M10" i="1" a="1"/>
  <c r="M10" i="1" s="1"/>
  <c r="N10" i="1" a="1"/>
  <c r="N10" i="1"/>
  <c r="O10" i="1" a="1"/>
  <c r="O10" i="1" s="1"/>
  <c r="P10" i="1" a="1"/>
  <c r="P10" i="1" s="1"/>
  <c r="Q10" i="1" a="1"/>
  <c r="Q10" i="1" s="1"/>
  <c r="R10" i="1" a="1"/>
  <c r="R10" i="1" s="1"/>
  <c r="S10" i="1" a="1"/>
  <c r="S10" i="1" s="1"/>
  <c r="T10" i="1" a="1"/>
  <c r="T10" i="1" s="1"/>
  <c r="U10" i="1" a="1"/>
  <c r="U10" i="1" s="1"/>
  <c r="V10" i="1" a="1"/>
  <c r="V10" i="1" s="1"/>
  <c r="W10" i="1" a="1"/>
  <c r="W10" i="1" s="1"/>
  <c r="M12" i="1" a="1"/>
  <c r="M12" i="1" s="1"/>
  <c r="N12" i="1" a="1"/>
  <c r="N12" i="1" s="1"/>
  <c r="O12" i="1" a="1"/>
  <c r="O12" i="1"/>
  <c r="P12" i="1" a="1"/>
  <c r="P12" i="1" s="1"/>
  <c r="Q12" i="1" a="1"/>
  <c r="Q12" i="1" s="1"/>
  <c r="R12" i="1" a="1"/>
  <c r="R12" i="1" s="1"/>
  <c r="S12" i="1" a="1"/>
  <c r="S12" i="1" s="1"/>
  <c r="T12" i="1" a="1"/>
  <c r="T12" i="1" s="1"/>
  <c r="U12" i="1" a="1"/>
  <c r="U12" i="1" s="1"/>
  <c r="V12" i="1" a="1"/>
  <c r="V12" i="1" s="1"/>
  <c r="W12" i="1" a="1"/>
  <c r="W12" i="1" s="1"/>
  <c r="M14" i="1" a="1"/>
  <c r="M14" i="1" s="1"/>
  <c r="N14" i="1" a="1"/>
  <c r="N14" i="1" s="1"/>
  <c r="O14" i="1" a="1"/>
  <c r="O14" i="1" s="1"/>
  <c r="P14" i="1" a="1"/>
  <c r="P14" i="1"/>
  <c r="Q14" i="1" a="1"/>
  <c r="Q14" i="1" s="1"/>
  <c r="R14" i="1" a="1"/>
  <c r="R14" i="1" s="1"/>
  <c r="S14" i="1" a="1"/>
  <c r="S14" i="1" s="1"/>
  <c r="T14" i="1" a="1"/>
  <c r="T14" i="1" s="1"/>
  <c r="U14" i="1" a="1"/>
  <c r="U14" i="1" s="1"/>
  <c r="V14" i="1" a="1"/>
  <c r="V14" i="1" s="1"/>
  <c r="W14" i="1" a="1"/>
  <c r="W14" i="1" s="1"/>
  <c r="M16" i="1" a="1"/>
  <c r="M16" i="1" s="1"/>
  <c r="N16" i="1" a="1"/>
  <c r="N16" i="1" s="1"/>
  <c r="O16" i="1" a="1"/>
  <c r="O16" i="1" s="1"/>
  <c r="P16" i="1" a="1"/>
  <c r="P16" i="1" s="1"/>
  <c r="Q16" i="1" a="1"/>
  <c r="Q16" i="1"/>
  <c r="R16" i="1" a="1"/>
  <c r="R16" i="1" s="1"/>
  <c r="S16" i="1" a="1"/>
  <c r="S16" i="1" s="1"/>
  <c r="T16" i="1" a="1"/>
  <c r="T16" i="1" s="1"/>
  <c r="U16" i="1" a="1"/>
  <c r="U16" i="1" s="1"/>
  <c r="V16" i="1" a="1"/>
  <c r="V16" i="1" s="1"/>
  <c r="W16" i="1" a="1"/>
  <c r="W16" i="1" s="1"/>
  <c r="M18" i="1" a="1"/>
  <c r="M18" i="1" s="1"/>
  <c r="N18" i="1" a="1"/>
  <c r="N18" i="1" s="1"/>
  <c r="O18" i="1" a="1"/>
  <c r="O18" i="1" s="1"/>
  <c r="P18" i="1" a="1"/>
  <c r="P18" i="1" s="1"/>
  <c r="Q18" i="1" a="1"/>
  <c r="Q18" i="1" s="1"/>
  <c r="R18" i="1" a="1"/>
  <c r="R18" i="1" s="1"/>
  <c r="S18" i="1" a="1"/>
  <c r="S18" i="1" s="1"/>
  <c r="T18" i="1" a="1"/>
  <c r="T18" i="1" s="1"/>
  <c r="U18" i="1" a="1"/>
  <c r="U18" i="1" s="1"/>
  <c r="V18" i="1" a="1"/>
  <c r="V18" i="1" s="1"/>
  <c r="W18" i="1" a="1"/>
  <c r="W18" i="1" s="1"/>
  <c r="M20" i="1" a="1"/>
  <c r="M20" i="1" s="1"/>
  <c r="N20" i="1" a="1"/>
  <c r="N20" i="1" s="1"/>
  <c r="O20" i="1" a="1"/>
  <c r="O20" i="1" s="1"/>
  <c r="P20" i="1" a="1"/>
  <c r="P20" i="1" s="1"/>
  <c r="Q20" i="1" a="1"/>
  <c r="Q20" i="1" s="1"/>
  <c r="R20" i="1" a="1"/>
  <c r="R20" i="1" s="1"/>
  <c r="S20" i="1" a="1"/>
  <c r="S20" i="1" s="1"/>
  <c r="T20" i="1" a="1"/>
  <c r="T20" i="1" s="1"/>
  <c r="U20" i="1" a="1"/>
  <c r="U20" i="1" s="1"/>
  <c r="V20" i="1" a="1"/>
  <c r="V20" i="1" s="1"/>
  <c r="W20" i="1" a="1"/>
  <c r="W20" i="1" s="1"/>
  <c r="M22" i="1" a="1"/>
  <c r="M22" i="1" s="1"/>
  <c r="N22" i="1" a="1"/>
  <c r="N22" i="1" s="1"/>
  <c r="O22" i="1" a="1"/>
  <c r="O22" i="1" s="1"/>
  <c r="P22" i="1" a="1"/>
  <c r="P22" i="1" s="1"/>
  <c r="Q22" i="1" a="1"/>
  <c r="Q22" i="1" s="1"/>
  <c r="R22" i="1" a="1"/>
  <c r="R22" i="1" s="1"/>
  <c r="S22" i="1" a="1"/>
  <c r="S22" i="1" s="1"/>
  <c r="T22" i="1" a="1"/>
  <c r="T22" i="1" s="1"/>
  <c r="U22" i="1" a="1"/>
  <c r="U22" i="1" s="1"/>
  <c r="V22" i="1" a="1"/>
  <c r="V22" i="1" s="1"/>
  <c r="W22" i="1" a="1"/>
  <c r="W22" i="1" s="1"/>
  <c r="M24" i="1" a="1"/>
  <c r="M24" i="1" s="1"/>
  <c r="N24" i="1" a="1"/>
  <c r="N24" i="1" s="1"/>
  <c r="O24" i="1" a="1"/>
  <c r="O24" i="1" s="1"/>
  <c r="P24" i="1" a="1"/>
  <c r="P24" i="1" s="1"/>
  <c r="Q24" i="1" a="1"/>
  <c r="Q24" i="1" s="1"/>
  <c r="R24" i="1" a="1"/>
  <c r="R24" i="1" s="1"/>
  <c r="S24" i="1" a="1"/>
  <c r="S24" i="1" s="1"/>
  <c r="T24" i="1" a="1"/>
  <c r="T24" i="1" s="1"/>
  <c r="U24" i="1" a="1"/>
  <c r="U24" i="1" s="1"/>
  <c r="V24" i="1" a="1"/>
  <c r="V24" i="1" s="1"/>
  <c r="W24" i="1" a="1"/>
  <c r="W24" i="1" s="1"/>
  <c r="M26" i="1" a="1"/>
  <c r="M26" i="1" s="1"/>
  <c r="N26" i="1" a="1"/>
  <c r="N26" i="1" s="1"/>
  <c r="O26" i="1" a="1"/>
  <c r="O26" i="1" s="1"/>
  <c r="P26" i="1" a="1"/>
  <c r="P26" i="1" s="1"/>
  <c r="Q26" i="1" a="1"/>
  <c r="Q26" i="1" s="1"/>
  <c r="R26" i="1" a="1"/>
  <c r="R26" i="1" s="1"/>
  <c r="S26" i="1" a="1"/>
  <c r="S26" i="1" s="1"/>
  <c r="T26" i="1" a="1"/>
  <c r="T26" i="1" s="1"/>
  <c r="U26" i="1" a="1"/>
  <c r="U26" i="1" s="1"/>
  <c r="V26" i="1" a="1"/>
  <c r="V26" i="1" s="1"/>
  <c r="W26" i="1" a="1"/>
  <c r="W26" i="1" s="1"/>
  <c r="M28" i="1" a="1"/>
  <c r="M28" i="1" s="1"/>
  <c r="N28" i="1" a="1"/>
  <c r="N28" i="1" s="1"/>
  <c r="O28" i="1" a="1"/>
  <c r="O28" i="1" s="1"/>
  <c r="P28" i="1" a="1"/>
  <c r="P28" i="1" s="1"/>
  <c r="Q28" i="1" a="1"/>
  <c r="Q28" i="1" s="1"/>
  <c r="R28" i="1" a="1"/>
  <c r="R28" i="1" s="1"/>
  <c r="S28" i="1" a="1"/>
  <c r="S28" i="1" s="1"/>
  <c r="T28" i="1" a="1"/>
  <c r="T28" i="1" s="1"/>
  <c r="U28" i="1" a="1"/>
  <c r="U28" i="1" s="1"/>
  <c r="V28" i="1" a="1"/>
  <c r="V28" i="1" s="1"/>
  <c r="W28" i="1" a="1"/>
  <c r="W28" i="1" s="1"/>
  <c r="M30" i="1" a="1"/>
  <c r="M30" i="1" s="1"/>
  <c r="N30" i="1" a="1"/>
  <c r="N30" i="1" s="1"/>
  <c r="O30" i="1" a="1"/>
  <c r="O30" i="1" s="1"/>
  <c r="P30" i="1" a="1"/>
  <c r="P30" i="1" s="1"/>
  <c r="Q30" i="1" a="1"/>
  <c r="Q30" i="1" s="1"/>
  <c r="R30" i="1" a="1"/>
  <c r="R30" i="1" s="1"/>
  <c r="S30" i="1" a="1"/>
  <c r="S30" i="1" s="1"/>
  <c r="T30" i="1" a="1"/>
  <c r="T30" i="1" s="1"/>
  <c r="U30" i="1" a="1"/>
  <c r="U30" i="1" s="1"/>
  <c r="V30" i="1" a="1"/>
  <c r="V30" i="1" s="1"/>
  <c r="W30" i="1" a="1"/>
  <c r="W30" i="1" s="1"/>
  <c r="M32" i="1" a="1"/>
  <c r="M32" i="1" s="1"/>
  <c r="N32" i="1" a="1"/>
  <c r="N32" i="1" s="1"/>
  <c r="O32" i="1" a="1"/>
  <c r="O32" i="1" s="1"/>
  <c r="P32" i="1" a="1"/>
  <c r="P32" i="1" s="1"/>
  <c r="Q32" i="1" a="1"/>
  <c r="Q32" i="1" s="1"/>
  <c r="R32" i="1" a="1"/>
  <c r="R32" i="1" s="1"/>
  <c r="S32" i="1" a="1"/>
  <c r="S32" i="1" s="1"/>
  <c r="T32" i="1" a="1"/>
  <c r="T32" i="1" s="1"/>
  <c r="U32" i="1" a="1"/>
  <c r="U32" i="1" s="1"/>
  <c r="V32" i="1" a="1"/>
  <c r="V32" i="1" s="1"/>
  <c r="W32" i="1" a="1"/>
  <c r="W32" i="1" s="1"/>
  <c r="L32" i="1" a="1"/>
  <c r="L32" i="1" s="1"/>
  <c r="L30" i="1" a="1"/>
  <c r="L30" i="1" s="1"/>
  <c r="L28" i="1" a="1"/>
  <c r="L28" i="1" s="1"/>
  <c r="L26" i="1" a="1"/>
  <c r="L26" i="1" s="1"/>
  <c r="L24" i="1" a="1"/>
  <c r="L24" i="1" s="1"/>
  <c r="L22" i="1" a="1"/>
  <c r="L22" i="1" s="1"/>
  <c r="L20" i="1" a="1"/>
  <c r="L20" i="1" s="1"/>
  <c r="L18" i="1" a="1"/>
  <c r="L18" i="1" s="1"/>
  <c r="L16" i="1" a="1"/>
  <c r="L16" i="1" s="1"/>
  <c r="L14" i="1" a="1"/>
  <c r="L14" i="1" s="1"/>
  <c r="L12" i="1" a="1"/>
  <c r="L12" i="1" s="1"/>
  <c r="L10" i="1" a="1"/>
  <c r="L10" i="1" s="1"/>
  <c r="L8" i="1" a="1"/>
  <c r="L8" i="1" s="1"/>
  <c r="L6" i="1" a="1"/>
  <c r="L6" i="1" s="1"/>
  <c r="L4" i="1" a="1"/>
  <c r="L4" i="1" s="1"/>
  <c r="L2" i="1" a="1"/>
  <c r="L2" i="1" s="1"/>
  <c r="M1" i="1" a="1"/>
  <c r="M1" i="1" s="1"/>
  <c r="N1" i="1" a="1"/>
  <c r="N1" i="1" s="1"/>
  <c r="O1" i="1" a="1"/>
  <c r="O1" i="1" s="1"/>
  <c r="P1" i="1" a="1"/>
  <c r="P1" i="1" s="1"/>
  <c r="Q1" i="1" a="1"/>
  <c r="Q1" i="1" s="1"/>
  <c r="R1" i="1" a="1"/>
  <c r="R1" i="1" s="1"/>
  <c r="S1" i="1" a="1"/>
  <c r="S1" i="1" s="1"/>
  <c r="T1" i="1" a="1"/>
  <c r="T1" i="1" s="1"/>
  <c r="U1" i="1" a="1"/>
  <c r="U1" i="1" s="1"/>
  <c r="V1" i="1" a="1"/>
  <c r="V1" i="1" s="1"/>
  <c r="W1" i="1" a="1"/>
  <c r="W1" i="1" s="1"/>
  <c r="L1" i="1" a="1"/>
  <c r="L1" i="1" s="1"/>
  <c r="E2" i="1" a="1"/>
  <c r="E2" i="1" s="1"/>
  <c r="D2" i="1" a="1"/>
  <c r="D2" i="1" s="1"/>
  <c r="F2" i="1" a="1"/>
  <c r="F2" i="1" s="1"/>
  <c r="AA18" i="1" l="1"/>
  <c r="AB18" i="1"/>
  <c r="G2" i="1" a="1"/>
  <c r="G2" i="1" s="1"/>
  <c r="G45" i="1" a="1"/>
  <c r="G45" i="1" s="1"/>
  <c r="G164" i="1" a="1"/>
  <c r="G164" i="1" s="1"/>
  <c r="G95" i="1" a="1"/>
  <c r="G95" i="1" s="1"/>
  <c r="G91" i="1" a="1"/>
  <c r="G91" i="1" s="1"/>
  <c r="G142" i="1" a="1"/>
  <c r="G142" i="1" s="1"/>
  <c r="G134" i="1" a="1"/>
  <c r="G134" i="1" s="1"/>
  <c r="G46" i="1" a="1"/>
  <c r="G46" i="1" s="1"/>
  <c r="G116" i="1" a="1"/>
  <c r="G116" i="1" s="1"/>
  <c r="G186" i="1" a="1"/>
  <c r="G186" i="1" s="1"/>
  <c r="G114" i="1" a="1"/>
  <c r="G114" i="1" s="1"/>
  <c r="G89" i="1" a="1"/>
  <c r="G89" i="1" s="1"/>
  <c r="G159" i="1" a="1"/>
  <c r="G159" i="1" s="1"/>
  <c r="G135" i="1" a="1"/>
  <c r="G135" i="1" s="1"/>
  <c r="G15" i="1" a="1"/>
  <c r="G15" i="1" s="1"/>
  <c r="G70" i="1" a="1"/>
  <c r="G70" i="1" s="1"/>
  <c r="G92" i="1" a="1"/>
  <c r="G92" i="1" s="1"/>
  <c r="G64" i="1" a="1"/>
  <c r="G64" i="1" s="1"/>
  <c r="G14" i="1" a="1"/>
  <c r="G14" i="1" s="1"/>
  <c r="G94" i="1" a="1"/>
  <c r="G94" i="1" s="1"/>
  <c r="G21" i="1" a="1"/>
  <c r="G21" i="1" s="1"/>
  <c r="G66" i="1" a="1"/>
  <c r="G66" i="1" s="1"/>
  <c r="G17" i="1" a="1"/>
  <c r="G17" i="1" s="1"/>
  <c r="G13" i="1" a="1"/>
  <c r="G13" i="1" s="1"/>
  <c r="G47" i="1" a="1"/>
  <c r="G47" i="1" s="1"/>
  <c r="G69" i="1" a="1"/>
  <c r="G69" i="1" s="1"/>
  <c r="G163" i="1" a="1"/>
  <c r="G163" i="1" s="1"/>
  <c r="G139" i="1" a="1"/>
  <c r="G139" i="1" s="1"/>
  <c r="G161" i="1" a="1"/>
  <c r="G161" i="1" s="1"/>
  <c r="G137" i="1" a="1"/>
  <c r="G137" i="1" s="1"/>
  <c r="G41" i="1" a="1"/>
  <c r="G41" i="1" s="1"/>
  <c r="G16" i="1" a="1"/>
  <c r="G16" i="1" s="1"/>
  <c r="G37" i="1" a="1"/>
  <c r="G37" i="1" s="1"/>
  <c r="G154" i="1" a="1"/>
  <c r="G154" i="1" s="1"/>
  <c r="G12" i="1" a="1"/>
  <c r="G12" i="1" s="1"/>
  <c r="G23" i="1" a="1"/>
  <c r="G23" i="1" s="1"/>
  <c r="G140" i="1" a="1"/>
  <c r="G140" i="1" s="1"/>
  <c r="G162" i="1" a="1"/>
  <c r="G162" i="1" s="1"/>
  <c r="G138" i="1" a="1"/>
  <c r="G138" i="1" s="1"/>
  <c r="G113" i="1" a="1"/>
  <c r="G113" i="1" s="1"/>
  <c r="G112" i="1" a="1"/>
  <c r="G112" i="1" s="1"/>
  <c r="G111" i="1" a="1"/>
  <c r="G111" i="1" s="1"/>
  <c r="G157" i="1" a="1"/>
  <c r="G157" i="1" s="1"/>
  <c r="G85" i="1" a="1"/>
  <c r="G85" i="1" s="1"/>
  <c r="G11" i="1" a="1"/>
  <c r="G11" i="1" s="1"/>
  <c r="G71" i="1" a="1"/>
  <c r="G71" i="1" s="1"/>
  <c r="G117" i="1" a="1"/>
  <c r="G117" i="1" s="1"/>
  <c r="G43" i="1" a="1"/>
  <c r="G43" i="1" s="1"/>
  <c r="G40" i="1" a="1"/>
  <c r="G40" i="1" s="1"/>
  <c r="G38" i="1" a="1"/>
  <c r="G38" i="1" s="1"/>
  <c r="G36" i="1" a="1"/>
  <c r="G36" i="1" s="1"/>
  <c r="G10" i="1" a="1"/>
  <c r="G10" i="1" s="1"/>
  <c r="G119" i="1" a="1"/>
  <c r="G119" i="1" s="1"/>
  <c r="G141" i="1" a="1"/>
  <c r="G141" i="1" s="1"/>
  <c r="G67" i="1" a="1"/>
  <c r="G67" i="1" s="1"/>
  <c r="G42" i="1" a="1"/>
  <c r="G42" i="1" s="1"/>
  <c r="G63" i="1" a="1"/>
  <c r="G63" i="1" s="1"/>
  <c r="G110" i="1" a="1"/>
  <c r="G110" i="1" s="1"/>
  <c r="G133" i="1" a="1"/>
  <c r="G133" i="1" s="1"/>
  <c r="G108" i="1" a="1"/>
  <c r="G108" i="1" s="1"/>
  <c r="G131" i="1" a="1"/>
  <c r="G131" i="1" s="1"/>
  <c r="G58" i="1" a="1"/>
  <c r="G58" i="1" s="1"/>
  <c r="G176" i="1" a="1"/>
  <c r="G176" i="1" s="1"/>
  <c r="G129" i="1" a="1"/>
  <c r="G129" i="1" s="1"/>
  <c r="G9" i="1" a="1"/>
  <c r="G9" i="1" s="1"/>
  <c r="G150" i="1" a="1"/>
  <c r="G150" i="1" s="1"/>
  <c r="G102" i="1" a="1"/>
  <c r="G102" i="1" s="1"/>
  <c r="G54" i="1" a="1"/>
  <c r="G54" i="1" s="1"/>
  <c r="G31" i="1" a="1"/>
  <c r="G31" i="1" s="1"/>
  <c r="G8" i="1" a="1"/>
  <c r="G8" i="1" s="1"/>
  <c r="G24" i="1" a="1"/>
  <c r="G24" i="1" s="1"/>
  <c r="G22" i="1" a="1"/>
  <c r="G22" i="1" s="1"/>
  <c r="G20" i="1" a="1"/>
  <c r="G20" i="1" s="1"/>
  <c r="G184" i="1" a="1"/>
  <c r="G184" i="1" s="1"/>
  <c r="G88" i="1" a="1"/>
  <c r="G88" i="1" s="1"/>
  <c r="G182" i="1" a="1"/>
  <c r="G182" i="1" s="1"/>
  <c r="G62" i="1" a="1"/>
  <c r="G62" i="1" s="1"/>
  <c r="G109" i="1" a="1"/>
  <c r="G109" i="1" s="1"/>
  <c r="G60" i="1" a="1"/>
  <c r="G60" i="1" s="1"/>
  <c r="G178" i="1" a="1"/>
  <c r="G178" i="1" s="1"/>
  <c r="G83" i="1" a="1"/>
  <c r="G83" i="1" s="1"/>
  <c r="G177" i="1" a="1"/>
  <c r="G177" i="1" s="1"/>
  <c r="G130" i="1" a="1"/>
  <c r="G130" i="1" s="1"/>
  <c r="G34" i="1" a="1"/>
  <c r="G34" i="1" s="1"/>
  <c r="G175" i="1" a="1"/>
  <c r="G175" i="1" s="1"/>
  <c r="G149" i="1" a="1"/>
  <c r="G149" i="1" s="1"/>
  <c r="G77" i="1" a="1"/>
  <c r="G77" i="1" s="1"/>
  <c r="G53" i="1" a="1"/>
  <c r="G53" i="1" s="1"/>
  <c r="G30" i="1" a="1"/>
  <c r="G30" i="1" s="1"/>
  <c r="G7" i="1" a="1"/>
  <c r="G7" i="1" s="1"/>
  <c r="G166" i="1" a="1"/>
  <c r="G166" i="1" s="1"/>
  <c r="G165" i="1" a="1"/>
  <c r="G165" i="1" s="1"/>
  <c r="G188" i="1" a="1"/>
  <c r="G188" i="1" s="1"/>
  <c r="G68" i="1" a="1"/>
  <c r="G68" i="1" s="1"/>
  <c r="G19" i="1" a="1"/>
  <c r="G19" i="1" s="1"/>
  <c r="G18" i="1" a="1"/>
  <c r="G18" i="1" s="1"/>
  <c r="G39" i="1" a="1"/>
  <c r="G39" i="1" s="1"/>
  <c r="G180" i="1" a="1"/>
  <c r="G180" i="1" s="1"/>
  <c r="G179" i="1" a="1"/>
  <c r="G179" i="1" s="1"/>
  <c r="G84" i="1" a="1"/>
  <c r="G84" i="1" s="1"/>
  <c r="G59" i="1" a="1"/>
  <c r="G59" i="1" s="1"/>
  <c r="G82" i="1" a="1"/>
  <c r="G82" i="1" s="1"/>
  <c r="G57" i="1" a="1"/>
  <c r="G57" i="1" s="1"/>
  <c r="G76" i="1" a="1"/>
  <c r="G76" i="1" s="1"/>
  <c r="G52" i="1" a="1"/>
  <c r="G52" i="1" s="1"/>
  <c r="G29" i="1" a="1"/>
  <c r="G29" i="1" s="1"/>
  <c r="G101" i="1" a="1"/>
  <c r="G101" i="1" s="1"/>
  <c r="G123" i="1" a="1"/>
  <c r="G123" i="1" s="1"/>
  <c r="G99" i="1" a="1"/>
  <c r="G99" i="1" s="1"/>
  <c r="G75" i="1" a="1"/>
  <c r="G75" i="1" s="1"/>
  <c r="G51" i="1" a="1"/>
  <c r="G51" i="1" s="1"/>
  <c r="G28" i="1" a="1"/>
  <c r="G28" i="1" s="1"/>
  <c r="G6" i="1" a="1"/>
  <c r="G6" i="1" s="1"/>
  <c r="G143" i="1" a="1"/>
  <c r="G143" i="1" s="1"/>
  <c r="G189" i="1" a="1"/>
  <c r="G189" i="1" s="1"/>
  <c r="G93" i="1" a="1"/>
  <c r="G93" i="1" s="1"/>
  <c r="G187" i="1" a="1"/>
  <c r="G187" i="1" s="1"/>
  <c r="G115" i="1" a="1"/>
  <c r="G115" i="1" s="1"/>
  <c r="G185" i="1" a="1"/>
  <c r="G185" i="1" s="1"/>
  <c r="G65" i="1" a="1"/>
  <c r="G65" i="1" s="1"/>
  <c r="G136" i="1" a="1"/>
  <c r="G136" i="1" s="1"/>
  <c r="G87" i="1" a="1"/>
  <c r="G87" i="1" s="1"/>
  <c r="G86" i="1" a="1"/>
  <c r="G86" i="1" s="1"/>
  <c r="G156" i="1" a="1"/>
  <c r="G156" i="1" s="1"/>
  <c r="G132" i="1" a="1"/>
  <c r="G132" i="1" s="1"/>
  <c r="G107" i="1" a="1"/>
  <c r="G107" i="1" s="1"/>
  <c r="G106" i="1" a="1"/>
  <c r="G106" i="1" s="1"/>
  <c r="G81" i="1" a="1"/>
  <c r="G81" i="1" s="1"/>
  <c r="G98" i="1" a="1"/>
  <c r="G98" i="1" s="1"/>
  <c r="G27" i="1" a="1"/>
  <c r="G27" i="1" s="1"/>
  <c r="G5" i="1" a="1"/>
  <c r="G5" i="1" s="1"/>
  <c r="G148" i="1" a="1"/>
  <c r="G148" i="1" s="1"/>
  <c r="G124" i="1" a="1"/>
  <c r="G124" i="1" s="1"/>
  <c r="G147" i="1" a="1"/>
  <c r="G147" i="1" s="1"/>
  <c r="G169" i="1" a="1"/>
  <c r="G169" i="1" s="1"/>
  <c r="G122" i="1" a="1"/>
  <c r="G122" i="1" s="1"/>
  <c r="G74" i="1" a="1"/>
  <c r="G74" i="1" s="1"/>
  <c r="G192" i="1" a="1"/>
  <c r="G192" i="1" s="1"/>
  <c r="G168" i="1" a="1"/>
  <c r="G168" i="1" s="1"/>
  <c r="G145" i="1" a="1"/>
  <c r="G145" i="1" s="1"/>
  <c r="G121" i="1" a="1"/>
  <c r="G121" i="1" s="1"/>
  <c r="G97" i="1" a="1"/>
  <c r="G97" i="1" s="1"/>
  <c r="G73" i="1" a="1"/>
  <c r="G73" i="1" s="1"/>
  <c r="G49" i="1" a="1"/>
  <c r="G49" i="1" s="1"/>
  <c r="G26" i="1" a="1"/>
  <c r="G26" i="1" s="1"/>
  <c r="G4" i="1" a="1"/>
  <c r="G4" i="1" s="1"/>
  <c r="G190" i="1" a="1"/>
  <c r="G190" i="1" s="1"/>
  <c r="G118" i="1" a="1"/>
  <c r="G118" i="1" s="1"/>
  <c r="G44" i="1" a="1"/>
  <c r="G44" i="1" s="1"/>
  <c r="G90" i="1" a="1"/>
  <c r="G90" i="1" s="1"/>
  <c r="G160" i="1" a="1"/>
  <c r="G160" i="1" s="1"/>
  <c r="G183" i="1" a="1"/>
  <c r="G183" i="1" s="1"/>
  <c r="G158" i="1" a="1"/>
  <c r="G158" i="1" s="1"/>
  <c r="G181" i="1" a="1"/>
  <c r="G181" i="1" s="1"/>
  <c r="G61" i="1" a="1"/>
  <c r="G61" i="1" s="1"/>
  <c r="G155" i="1" a="1"/>
  <c r="G155" i="1" s="1"/>
  <c r="G35" i="1" a="1"/>
  <c r="G35" i="1" s="1"/>
  <c r="G153" i="1" a="1"/>
  <c r="G153" i="1" s="1"/>
  <c r="G105" i="1" a="1"/>
  <c r="G105" i="1" s="1"/>
  <c r="G152" i="1" a="1"/>
  <c r="G152" i="1" s="1"/>
  <c r="G128" i="1" a="1"/>
  <c r="G128" i="1" s="1"/>
  <c r="G104" i="1" a="1"/>
  <c r="G104" i="1" s="1"/>
  <c r="G80" i="1" a="1"/>
  <c r="G80" i="1" s="1"/>
  <c r="G56" i="1" a="1"/>
  <c r="G56" i="1" s="1"/>
  <c r="G33" i="1" a="1"/>
  <c r="G33" i="1" s="1"/>
  <c r="G174" i="1" a="1"/>
  <c r="G174" i="1" s="1"/>
  <c r="G151" i="1" a="1"/>
  <c r="G151" i="1" s="1"/>
  <c r="G127" i="1" a="1"/>
  <c r="G127" i="1" s="1"/>
  <c r="G103" i="1" a="1"/>
  <c r="G103" i="1" s="1"/>
  <c r="G79" i="1" a="1"/>
  <c r="G79" i="1" s="1"/>
  <c r="G55" i="1" a="1"/>
  <c r="G55" i="1" s="1"/>
  <c r="G32" i="1" a="1"/>
  <c r="G32" i="1" s="1"/>
  <c r="G173" i="1" a="1"/>
  <c r="G173" i="1" s="1"/>
  <c r="G126" i="1" a="1"/>
  <c r="G126" i="1" s="1"/>
  <c r="G78" i="1" a="1"/>
  <c r="G78" i="1" s="1"/>
  <c r="G172" i="1" a="1"/>
  <c r="G172" i="1" s="1"/>
  <c r="G125" i="1" a="1"/>
  <c r="G125" i="1" s="1"/>
  <c r="G171" i="1" a="1"/>
  <c r="G171" i="1" s="1"/>
  <c r="G100" i="1" a="1"/>
  <c r="G100" i="1" s="1"/>
  <c r="G170" i="1" a="1"/>
  <c r="G170" i="1" s="1"/>
  <c r="G193" i="1" a="1"/>
  <c r="G193" i="1" s="1"/>
  <c r="G146" i="1" a="1"/>
  <c r="G146" i="1" s="1"/>
  <c r="G50" i="1" a="1"/>
  <c r="G50" i="1" s="1"/>
  <c r="G191" i="1" a="1"/>
  <c r="G191" i="1" s="1"/>
  <c r="G167" i="1" a="1"/>
  <c r="G167" i="1" s="1"/>
  <c r="G144" i="1" a="1"/>
  <c r="G144" i="1" s="1"/>
  <c r="G120" i="1" a="1"/>
  <c r="G120" i="1" s="1"/>
  <c r="G96" i="1" a="1"/>
  <c r="G96" i="1" s="1"/>
  <c r="G72" i="1" a="1"/>
  <c r="G72" i="1" s="1"/>
  <c r="G48" i="1" a="1"/>
  <c r="G48" i="1" s="1"/>
  <c r="G25" i="1" a="1"/>
  <c r="G25" i="1" s="1"/>
  <c r="G3" i="1" a="1"/>
  <c r="G3" i="1" s="1"/>
  <c r="AC18" i="1" l="1"/>
  <c r="AE18" i="1" l="1"/>
  <c r="AD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<sst xmlns="http://schemas.openxmlformats.org/spreadsheetml/2006/main" count="834" uniqueCount="283">
  <si>
    <t>Round</t>
  </si>
  <si>
    <t>Pick in Round</t>
  </si>
  <si>
    <t>Overall Pick</t>
  </si>
  <si>
    <t>Team Name</t>
  </si>
  <si>
    <t>Player Name</t>
  </si>
  <si>
    <t>Position</t>
  </si>
  <si>
    <t>Christian McCaffrey</t>
  </si>
  <si>
    <t>RB</t>
  </si>
  <si>
    <t>Justin Jefferson</t>
  </si>
  <si>
    <t>WR</t>
  </si>
  <si>
    <t>Draft Order</t>
  </si>
  <si>
    <t>Justin</t>
  </si>
  <si>
    <t>Nate</t>
  </si>
  <si>
    <t>Tom</t>
  </si>
  <si>
    <t>Stefan</t>
  </si>
  <si>
    <t>Dylan</t>
  </si>
  <si>
    <t>Rico</t>
  </si>
  <si>
    <t>Dave</t>
  </si>
  <si>
    <t>Steve</t>
  </si>
  <si>
    <t>Beau</t>
  </si>
  <si>
    <t>Jared</t>
  </si>
  <si>
    <t>Eddie</t>
  </si>
  <si>
    <t>Ian</t>
  </si>
  <si>
    <t>Bijan Robinson</t>
  </si>
  <si>
    <t>Tyreek Hill</t>
  </si>
  <si>
    <t>CeeDee Lamb</t>
  </si>
  <si>
    <t>Breece Hall</t>
  </si>
  <si>
    <t>Amon-Ra St. Brown</t>
  </si>
  <si>
    <t>Ja'Marr Chase</t>
  </si>
  <si>
    <t>Saquon Barkley</t>
  </si>
  <si>
    <t>A.J. Brown</t>
  </si>
  <si>
    <t>Jonathan Taylor</t>
  </si>
  <si>
    <t>Jahmyr Gibbs</t>
  </si>
  <si>
    <t>Garrett Wilson</t>
  </si>
  <si>
    <t>Puka Nacua</t>
  </si>
  <si>
    <t>Kyren Williams</t>
  </si>
  <si>
    <t>Travis Etienne</t>
  </si>
  <si>
    <t>Marvin Harrison Jr.</t>
  </si>
  <si>
    <t>De'Von Achane</t>
  </si>
  <si>
    <t>Michael Pittman</t>
  </si>
  <si>
    <t>Josh Allen</t>
  </si>
  <si>
    <t>QB</t>
  </si>
  <si>
    <t>Derrick Henry</t>
  </si>
  <si>
    <t>Davante Adams</t>
  </si>
  <si>
    <t>Nico Collins</t>
  </si>
  <si>
    <t>Chris Olave</t>
  </si>
  <si>
    <t>Patrick Mahomes</t>
  </si>
  <si>
    <t>Mike Evans</t>
  </si>
  <si>
    <t>Isiah Pacheco</t>
  </si>
  <si>
    <t>Travis Kelce</t>
  </si>
  <si>
    <t>TE</t>
  </si>
  <si>
    <t>Sam LaPorta</t>
  </si>
  <si>
    <t>Rachaad White</t>
  </si>
  <si>
    <t>Josh Jacobs</t>
  </si>
  <si>
    <t>D.J. Moore</t>
  </si>
  <si>
    <t>Alvin Kamara</t>
  </si>
  <si>
    <t>K</t>
  </si>
  <si>
    <t>Def</t>
  </si>
  <si>
    <t>DST</t>
  </si>
  <si>
    <t>James Cook</t>
  </si>
  <si>
    <t>Brandon Aiyuk</t>
  </si>
  <si>
    <t>Drake London</t>
  </si>
  <si>
    <t>Cooper Kupp</t>
  </si>
  <si>
    <t>Jalen Hurts</t>
  </si>
  <si>
    <t>Jaylen Waddle</t>
  </si>
  <si>
    <t>D.K. Metcalf</t>
  </si>
  <si>
    <t>Joe Mixon</t>
  </si>
  <si>
    <t>Malik Nabers</t>
  </si>
  <si>
    <t>Mark Andrews</t>
  </si>
  <si>
    <t>Deebo Samuel</t>
  </si>
  <si>
    <t>Lamar Jackson</t>
  </si>
  <si>
    <t>Kenneth Walker</t>
  </si>
  <si>
    <t>Zay Flowers</t>
  </si>
  <si>
    <t>Devonta Smith</t>
  </si>
  <si>
    <t>Aaron Jones</t>
  </si>
  <si>
    <t>C.J. Stroud</t>
  </si>
  <si>
    <t>Trey McBride</t>
  </si>
  <si>
    <t>Stefon Diggs</t>
  </si>
  <si>
    <t>Amari Cooper</t>
  </si>
  <si>
    <t>D'Andre Swift</t>
  </si>
  <si>
    <t>Rashee Rice</t>
  </si>
  <si>
    <t>Tee Higgins</t>
  </si>
  <si>
    <t>Dalton Kincaid</t>
  </si>
  <si>
    <t>Rhamondre Stevenson</t>
  </si>
  <si>
    <t>James Conner</t>
  </si>
  <si>
    <t>Terry McLaurin</t>
  </si>
  <si>
    <t>Javonte Williams</t>
  </si>
  <si>
    <t>Evan Engram</t>
  </si>
  <si>
    <t>Kyle Pitts</t>
  </si>
  <si>
    <t>Calvin Ridley</t>
  </si>
  <si>
    <t>Zamir White</t>
  </si>
  <si>
    <t>Tank Dell</t>
  </si>
  <si>
    <t>Anthony Richardson</t>
  </si>
  <si>
    <t>David Montgomery</t>
  </si>
  <si>
    <t>George Pickens</t>
  </si>
  <si>
    <t>Jayden Reed</t>
  </si>
  <si>
    <t>Najee Harris</t>
  </si>
  <si>
    <t>Devin Singletary</t>
  </si>
  <si>
    <t>DeAndre Hopkins</t>
  </si>
  <si>
    <t>George Kittle</t>
  </si>
  <si>
    <t>Kyler Murray</t>
  </si>
  <si>
    <t>Tony Pollard</t>
  </si>
  <si>
    <t>Chris Godwin</t>
  </si>
  <si>
    <t>Keenan Allen</t>
  </si>
  <si>
    <t>Jaylen Warren</t>
  </si>
  <si>
    <t>Joe Burrow</t>
  </si>
  <si>
    <t>Jerome Ford</t>
  </si>
  <si>
    <t>Jordan Love</t>
  </si>
  <si>
    <t>Raheem Mostert</t>
  </si>
  <si>
    <t>Christian Kirk</t>
  </si>
  <si>
    <t>Jaxon Smith-Njigba</t>
  </si>
  <si>
    <t>Christian Watson</t>
  </si>
  <si>
    <t>Xavier Worthy</t>
  </si>
  <si>
    <t>Dak Prescott</t>
  </si>
  <si>
    <t>Courtland Sutton</t>
  </si>
  <si>
    <t>Brian Robinson</t>
  </si>
  <si>
    <t>Jake Ferguson</t>
  </si>
  <si>
    <t>Diontae Johnson</t>
  </si>
  <si>
    <t>Zack Moss</t>
  </si>
  <si>
    <t>Jonathon Brooks</t>
  </si>
  <si>
    <t>Austin Ekeler</t>
  </si>
  <si>
    <t>Romeo Doubs</t>
  </si>
  <si>
    <t>Baltimore Ravens</t>
  </si>
  <si>
    <t>Ladd McConkey</t>
  </si>
  <si>
    <t>Brian Thomas</t>
  </si>
  <si>
    <t>Tyjae Spears</t>
  </si>
  <si>
    <t>Rome Odunze</t>
  </si>
  <si>
    <t>Ezekiel Elliott</t>
  </si>
  <si>
    <t>Keon Coleman</t>
  </si>
  <si>
    <t>Chase Brown</t>
  </si>
  <si>
    <t>Tyler Lockett</t>
  </si>
  <si>
    <t>Jameson Williams</t>
  </si>
  <si>
    <t>Jakobi Meyers</t>
  </si>
  <si>
    <t>Nick Chubb</t>
  </si>
  <si>
    <t>Chuba Hubbard</t>
  </si>
  <si>
    <t>Zach Charbonnet</t>
  </si>
  <si>
    <t>Gus Edwards</t>
  </si>
  <si>
    <t>Blake Corum</t>
  </si>
  <si>
    <t>Dallas Goedert</t>
  </si>
  <si>
    <t>Marshawn Lloyd</t>
  </si>
  <si>
    <t>Joshua Palmer</t>
  </si>
  <si>
    <t>Jordan Addison</t>
  </si>
  <si>
    <t>San Francisco 49ers</t>
  </si>
  <si>
    <t>J.K. Dobbins</t>
  </si>
  <si>
    <t>Jaleel McLaughlin</t>
  </si>
  <si>
    <t>David Njoku</t>
  </si>
  <si>
    <t>Brandon Aubrey</t>
  </si>
  <si>
    <t>Tyler Allgeier</t>
  </si>
  <si>
    <t>Rico Dowdle</t>
  </si>
  <si>
    <t>Brock Bowers</t>
  </si>
  <si>
    <t>Trey Benson</t>
  </si>
  <si>
    <t>New York Jets</t>
  </si>
  <si>
    <t>Dalton Schultz</t>
  </si>
  <si>
    <t>Jerry Jeudy</t>
  </si>
  <si>
    <t>Jayden Daniels</t>
  </si>
  <si>
    <t>Dontayvion Wicks</t>
  </si>
  <si>
    <t>Kansas City Chiefs</t>
  </si>
  <si>
    <t>Ty Chandler</t>
  </si>
  <si>
    <t>Bucky Irving</t>
  </si>
  <si>
    <t>Curtis Samuel</t>
  </si>
  <si>
    <t>Dallas Cowboys</t>
  </si>
  <si>
    <t>Justin Tucker</t>
  </si>
  <si>
    <t>Brock Purdy</t>
  </si>
  <si>
    <t>Caleb Williams</t>
  </si>
  <si>
    <t>Kirk Cousins</t>
  </si>
  <si>
    <t>Cleveland Browns</t>
  </si>
  <si>
    <t>Khalil Shakir</t>
  </si>
  <si>
    <t>Marquis Brown</t>
  </si>
  <si>
    <t>T.J. Hockenson</t>
  </si>
  <si>
    <t>Jared Goff</t>
  </si>
  <si>
    <t>Antonio Gibson</t>
  </si>
  <si>
    <t>Xavier Legette</t>
  </si>
  <si>
    <t>Demario Douglas</t>
  </si>
  <si>
    <t>Younghoe Koo</t>
  </si>
  <si>
    <t>Harrison Butker</t>
  </si>
  <si>
    <t>Tank Bigsby</t>
  </si>
  <si>
    <t>Luke Musgrave</t>
  </si>
  <si>
    <t>Darnell Mooney</t>
  </si>
  <si>
    <t>Adonai Mitchell</t>
  </si>
  <si>
    <t>Jordan Mason</t>
  </si>
  <si>
    <t>Ray Davis</t>
  </si>
  <si>
    <t>Tua Tagovailoa</t>
  </si>
  <si>
    <t>Taysom Hill</t>
  </si>
  <si>
    <t>Pat Freiermuth</t>
  </si>
  <si>
    <t>Cole Kmet</t>
  </si>
  <si>
    <t>Rashid Shaheed</t>
  </si>
  <si>
    <t>Miami Dolphins</t>
  </si>
  <si>
    <t>Trevor Lawrence</t>
  </si>
  <si>
    <t>Adam Thielen</t>
  </si>
  <si>
    <t>Pittsburgh Steelers</t>
  </si>
  <si>
    <t>Justin Herbert</t>
  </si>
  <si>
    <t>Michael Wilson</t>
  </si>
  <si>
    <t>Brandin Cooks</t>
  </si>
  <si>
    <t>Philadelphia Eagles</t>
  </si>
  <si>
    <t>Tyler Conklin</t>
  </si>
  <si>
    <t>Jake Elliott</t>
  </si>
  <si>
    <t>New Orleans Saints</t>
  </si>
  <si>
    <t>Tyrone Tracy</t>
  </si>
  <si>
    <t>Khalil Herbert</t>
  </si>
  <si>
    <t>Ka'imi Fairbairn</t>
  </si>
  <si>
    <t>Indianapolis Colts</t>
  </si>
  <si>
    <t>Juwan Johnson</t>
  </si>
  <si>
    <t>Buffalo Bills</t>
  </si>
  <si>
    <t>Matthew Stafford</t>
  </si>
  <si>
    <t>Jake Moody</t>
  </si>
  <si>
    <t>Chicago Bears</t>
  </si>
  <si>
    <t>Jaylen Wright</t>
  </si>
  <si>
    <t>Bryce Young</t>
  </si>
  <si>
    <t>Evan McPherson</t>
  </si>
  <si>
    <t>Ja'Lynn Polk</t>
  </si>
  <si>
    <t>Cameron Dicker</t>
  </si>
  <si>
    <t>Anders Carlson</t>
  </si>
  <si>
    <t>Deuce Vaughn</t>
  </si>
  <si>
    <t>Kendre Miller</t>
  </si>
  <si>
    <t>Mike Williams</t>
  </si>
  <si>
    <t>Dylan Laube</t>
  </si>
  <si>
    <t>Detroit Lions</t>
  </si>
  <si>
    <t>Greg Zuerlein</t>
  </si>
  <si>
    <t>Total</t>
  </si>
  <si>
    <t>Ashton Jeanty</t>
  </si>
  <si>
    <t>Omarion Hampton</t>
  </si>
  <si>
    <t>Marvin Harrison</t>
  </si>
  <si>
    <t>DK Metcalf</t>
  </si>
  <si>
    <t>Tetairoa McMillan</t>
  </si>
  <si>
    <t>Treveyon Henderson</t>
  </si>
  <si>
    <t>R.J. Harvey</t>
  </si>
  <si>
    <t>DeVonta Smith</t>
  </si>
  <si>
    <t>Bo Nix</t>
  </si>
  <si>
    <t>Travis Hunter</t>
  </si>
  <si>
    <t>Baker Mayfield</t>
  </si>
  <si>
    <t>Tyler Warren</t>
  </si>
  <si>
    <t>Emeka Egbuka</t>
  </si>
  <si>
    <t>Ricky Pearsall</t>
  </si>
  <si>
    <t>Matthew Golden</t>
  </si>
  <si>
    <t>Cam Skattebo</t>
  </si>
  <si>
    <t>Colston Loveland</t>
  </si>
  <si>
    <t>Tucker Kraft</t>
  </si>
  <si>
    <t>Kaleb Johnson</t>
  </si>
  <si>
    <t>Jacory Croskey-Merritt</t>
  </si>
  <si>
    <t>Bhayshul Tuten</t>
  </si>
  <si>
    <t>Jaydon Blue</t>
  </si>
  <si>
    <t>Josh Downs</t>
  </si>
  <si>
    <t>Marvin Mims</t>
  </si>
  <si>
    <t>Woody Marks</t>
  </si>
  <si>
    <t>Jauan Jennings</t>
  </si>
  <si>
    <t>D.J. Giddens</t>
  </si>
  <si>
    <t>Braelon Allen</t>
  </si>
  <si>
    <t>Denver Broncos</t>
  </si>
  <si>
    <t>Jake Bates</t>
  </si>
  <si>
    <t>Ollie Gordon</t>
  </si>
  <si>
    <t>Cedric Tillman</t>
  </si>
  <si>
    <t>Kareem Hunt</t>
  </si>
  <si>
    <t>Isaac Teslaa</t>
  </si>
  <si>
    <t>Quinshon Judkins</t>
  </si>
  <si>
    <t>Jayden Higgins</t>
  </si>
  <si>
    <t>Minnesota Vikings</t>
  </si>
  <si>
    <t>J.J. McCarthy</t>
  </si>
  <si>
    <t>Jack Bech</t>
  </si>
  <si>
    <t>Houston Texans</t>
  </si>
  <si>
    <t>Green Bay Packers</t>
  </si>
  <si>
    <t>Michael Penix</t>
  </si>
  <si>
    <t>New England Patriots</t>
  </si>
  <si>
    <t>Drake Maye</t>
  </si>
  <si>
    <t>Tahj Brooks</t>
  </si>
  <si>
    <t>Jonnu Smith</t>
  </si>
  <si>
    <t>Cam Ward</t>
  </si>
  <si>
    <t>Justice Hill</t>
  </si>
  <si>
    <t>Chase McLaughlin</t>
  </si>
  <si>
    <t>Dylan Sampson</t>
  </si>
  <si>
    <t>Chris Boswell</t>
  </si>
  <si>
    <t>Rashod Bateman</t>
  </si>
  <si>
    <t>Zach Ertz</t>
  </si>
  <si>
    <t>Tyler Bass</t>
  </si>
  <si>
    <t>Cam Little</t>
  </si>
  <si>
    <t>Roschon Johnson</t>
  </si>
  <si>
    <t>Brandon McManus</t>
  </si>
  <si>
    <t>Will Shipley</t>
  </si>
  <si>
    <t>Brenton Strange</t>
  </si>
  <si>
    <t>Hunter Henry</t>
  </si>
  <si>
    <t>Jalen Royals</t>
  </si>
  <si>
    <t>Keaton Mitchell</t>
  </si>
  <si>
    <t>Justin Fields</t>
  </si>
  <si>
    <t>Jalen Coker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</si>
</sst>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</font>
    <font>
      <b/>
      <sz val="15"/>
      <color theme="3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4"/>
      <name val="Calibri"/>
      <family val="2"/>
    </font>
    <font>
      <b/>
      <sz val="11"/>
      <color indexed="9"/>
      <name val="Arial"/>
      <family val="2"/>
    </font>
    <font>
      <sz val="9"/>
      <color indexed="9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indexed="1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7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0">
    <xf numFmtId="0" fontId="0" fillId="0" borderId="0" xfId="0"/>
    <xf numFmtId="0" fontId="0" fillId="0" borderId="0" xfId="0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5" fillId="5" borderId="3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7" fillId="6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7" borderId="5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</cellXfs>
  <cellStyles count="2">
    <cellStyle name="Heading 1" xfId="1" builtinId="16"/>
    <cellStyle name="Normal" xfId="0" builtinId="0"/>
  </cellStyles>
  <dxfs count="21"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B5B5B5"/>
        </patternFill>
      </fill>
    </dxf>
    <dxf>
      <fill>
        <patternFill>
          <bgColor rgb="FFCCCCFF"/>
        </patternFill>
      </fill>
    </dxf>
    <dxf>
      <fill>
        <patternFill>
          <bgColor rgb="FFFEB476"/>
        </patternFill>
      </fill>
    </dxf>
    <dxf>
      <fill>
        <patternFill>
          <bgColor rgb="FF91C1EA"/>
        </patternFill>
      </fill>
    </dxf>
    <dxf>
      <fill>
        <patternFill>
          <bgColor rgb="FFB4D78C"/>
        </patternFill>
      </fill>
    </dxf>
    <dxf>
      <fill>
        <patternFill>
          <bgColor rgb="FFEC817D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B5B5B5"/>
        </patternFill>
      </fill>
    </dxf>
    <dxf>
      <fill>
        <patternFill>
          <bgColor rgb="FFCCCCFF"/>
        </patternFill>
      </fill>
    </dxf>
    <dxf>
      <fill>
        <patternFill>
          <bgColor rgb="FFFEB476"/>
        </patternFill>
      </fill>
    </dxf>
    <dxf>
      <fill>
        <patternFill>
          <bgColor rgb="FF91C1EA"/>
        </patternFill>
      </fill>
    </dxf>
    <dxf>
      <fill>
        <patternFill>
          <bgColor rgb="FFB4D78C"/>
        </patternFill>
      </fill>
    </dxf>
    <dxf>
      <fill>
        <patternFill>
          <bgColor rgb="FFEC817D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B5B5B5"/>
        </patternFill>
      </fill>
    </dxf>
    <dxf>
      <fill>
        <patternFill>
          <bgColor rgb="FFCCCCFF"/>
        </patternFill>
      </fill>
    </dxf>
    <dxf>
      <fill>
        <patternFill>
          <bgColor rgb="FFFEB476"/>
        </patternFill>
      </fill>
    </dxf>
    <dxf>
      <fill>
        <patternFill>
          <bgColor rgb="FF91C1EA"/>
        </patternFill>
      </fill>
    </dxf>
    <dxf>
      <fill>
        <patternFill>
          <bgColor rgb="FFB4D78C"/>
        </patternFill>
      </fill>
    </dxf>
    <dxf>
      <fill>
        <patternFill>
          <bgColor rgb="FFEC817D"/>
        </patternFill>
      </fill>
    </dxf>
  </dxfs>
  <tableStyles count="0" defaultTableStyle="TableStyleMedium2" defaultPivotStyle="PivotStyleLight16"/>
  <colors>
    <mruColors>
      <color rgb="FFEC817D"/>
      <color rgb="FFB4D78C"/>
      <color rgb="FF91C1EA"/>
      <color rgb="FFFEB476"/>
      <color rgb="FFCCCCFF"/>
      <color rgb="FFB5B5B5"/>
      <color rgb="FFCC99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09B21-5776-4376-B273-FFDDFCAF4299}">
  <dimension ref="A1:AX193"/>
  <sheetViews>
    <sheetView showGridLines="0" topLeftCell="J1" workbookViewId="0">
      <selection activeCell="B18" sqref="B18"/>
    </sheetView>
  </sheetViews>
  <sheetFormatPr defaultColWidth="9.140625" defaultRowHeight="15" outlineLevelCol="1" x14ac:dyDescent="0.25"/>
  <cols>
    <col min="1" max="1" width="9.140625" style="1" hidden="1" customWidth="1" outlineLevel="1"/>
    <col min="2" max="2" width="11" style="1" hidden="1" customWidth="1" outlineLevel="1"/>
    <col min="3" max="3" width="2.85546875" style="1" hidden="1" customWidth="1" outlineLevel="1"/>
    <col min="4" max="4" width="7.85546875" style="6" hidden="1" customWidth="1" outlineLevel="1"/>
    <col min="5" max="5" width="13.5703125" style="6" hidden="1" customWidth="1" outlineLevel="1"/>
    <col min="6" max="6" width="12.140625" style="6" hidden="1" customWidth="1" outlineLevel="1"/>
    <col min="7" max="7" width="12.85546875" style="6" hidden="1" customWidth="1" outlineLevel="1"/>
    <col min="8" max="8" width="21.42578125" style="6" hidden="1" customWidth="1" outlineLevel="1"/>
    <col min="9" max="9" width="8.5703125" style="6" hidden="1" customWidth="1" outlineLevel="1"/>
    <col min="10" max="10" width="2.85546875" style="1" customWidth="1" collapsed="1"/>
    <col min="11" max="11" width="3" style="3" customWidth="1" outlineLevel="1"/>
    <col min="12" max="23" width="21.42578125" style="6" customWidth="1" outlineLevel="1"/>
    <col min="24" max="24" width="2.85546875" style="1" customWidth="1"/>
    <col min="25" max="25" width="5.42578125" style="1" hidden="1" customWidth="1" outlineLevel="1"/>
    <col min="26" max="31" width="4.28515625" style="1" hidden="1" customWidth="1" outlineLevel="1"/>
    <col min="32" max="32" width="2.85546875" style="1" hidden="1" customWidth="1" outlineLevel="1"/>
    <col min="33" max="49" width="0" style="1" hidden="1" customWidth="1" outlineLevel="1"/>
    <col min="50" max="50" width="9.140625" style="1" collapsed="1"/>
    <col min="51" max="16384" width="9.140625" style="1"/>
  </cols>
  <sheetData>
    <row r="1" spans="1:49" ht="19.5" x14ac:dyDescent="0.25">
      <c r="A1" s="19" t="s">
        <v>10</v>
      </c>
      <c r="B1" s="19"/>
      <c r="D1" s="2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L1" s="7" t="str" cm="1">
        <f t="array" ref="L1">INDEX($B$2:$B$13, COLUMN()-COLUMN($K$1))</f>
        <v>Justin</v>
      </c>
      <c r="M1" s="7" t="str" cm="1">
        <f t="array" ref="M1">INDEX($B$2:$B$13, COLUMN()-COLUMN($K$1))</f>
        <v>Nate</v>
      </c>
      <c r="N1" s="7" t="str" cm="1">
        <f t="array" ref="N1">INDEX($B$2:$B$13, COLUMN()-COLUMN($K$1))</f>
        <v>Tom</v>
      </c>
      <c r="O1" s="7" t="str" cm="1">
        <f t="array" ref="O1">INDEX($B$2:$B$13, COLUMN()-COLUMN($K$1))</f>
        <v>Stefan</v>
      </c>
      <c r="P1" s="7" t="str" cm="1">
        <f t="array" ref="P1">INDEX($B$2:$B$13, COLUMN()-COLUMN($K$1))</f>
        <v>Dylan</v>
      </c>
      <c r="Q1" s="7" t="str" cm="1">
        <f t="array" ref="Q1">INDEX($B$2:$B$13, COLUMN()-COLUMN($K$1))</f>
        <v>Rico</v>
      </c>
      <c r="R1" s="7" t="str" cm="1">
        <f t="array" ref="R1">INDEX($B$2:$B$13, COLUMN()-COLUMN($K$1))</f>
        <v>Dave</v>
      </c>
      <c r="S1" s="7" t="str" cm="1">
        <f t="array" ref="S1">INDEX($B$2:$B$13, COLUMN()-COLUMN($K$1))</f>
        <v>Steve</v>
      </c>
      <c r="T1" s="7" t="str" cm="1">
        <f t="array" ref="T1">INDEX($B$2:$B$13, COLUMN()-COLUMN($K$1))</f>
        <v>Beau</v>
      </c>
      <c r="U1" s="7" t="str" cm="1">
        <f t="array" ref="U1">INDEX($B$2:$B$13, COLUMN()-COLUMN($K$1))</f>
        <v>Jared</v>
      </c>
      <c r="V1" s="7" t="str" cm="1">
        <f t="array" ref="V1">INDEX($B$2:$B$13, COLUMN()-COLUMN($K$1))</f>
        <v>Eddie</v>
      </c>
      <c r="W1" s="7" t="str" cm="1">
        <f t="array" ref="W1">INDEX($B$2:$B$13, COLUMN()-COLUMN($K$1))</f>
        <v>Ian</v>
      </c>
      <c r="Y1" s="8" t="str" cm="1">
        <f t="array" aca="1" ref="Y1" ca="1">RIGHT(CELL("filename", A1), LEN(CELL("filename", A1)) - FIND("]", CELL("filename", A1)))</f>
        <v>2024</v>
      </c>
      <c r="Z1" s="9" t="s">
        <v>41</v>
      </c>
      <c r="AA1" s="9" t="s">
        <v>9</v>
      </c>
      <c r="AB1" s="9" t="s">
        <v>7</v>
      </c>
      <c r="AC1" s="9" t="s">
        <v>50</v>
      </c>
      <c r="AD1" s="9" t="s">
        <v>56</v>
      </c>
      <c r="AE1" s="9" t="s">
        <v>57</v>
      </c>
      <c r="AH1" s="15">
        <v>1</v>
      </c>
      <c r="AI1" s="14">
        <f>AH1+1</f>
        <v>2</v>
      </c>
      <c r="AJ1" s="14">
        <f t="shared" ref="AJ1:AW1" si="0">AI1+1</f>
        <v>3</v>
      </c>
      <c r="AK1" s="14">
        <f t="shared" si="0"/>
        <v>4</v>
      </c>
      <c r="AL1" s="14">
        <f t="shared" si="0"/>
        <v>5</v>
      </c>
      <c r="AM1" s="14">
        <f t="shared" si="0"/>
        <v>6</v>
      </c>
      <c r="AN1" s="14">
        <f t="shared" si="0"/>
        <v>7</v>
      </c>
      <c r="AO1" s="14">
        <f t="shared" si="0"/>
        <v>8</v>
      </c>
      <c r="AP1" s="14">
        <f t="shared" si="0"/>
        <v>9</v>
      </c>
      <c r="AQ1" s="14">
        <f t="shared" si="0"/>
        <v>10</v>
      </c>
      <c r="AR1" s="14">
        <f t="shared" si="0"/>
        <v>11</v>
      </c>
      <c r="AS1" s="14">
        <f t="shared" si="0"/>
        <v>12</v>
      </c>
      <c r="AT1" s="14">
        <f t="shared" si="0"/>
        <v>13</v>
      </c>
      <c r="AU1" s="14">
        <f t="shared" si="0"/>
        <v>14</v>
      </c>
      <c r="AV1" s="14">
        <f t="shared" si="0"/>
        <v>15</v>
      </c>
      <c r="AW1" s="14">
        <f t="shared" si="0"/>
        <v>16</v>
      </c>
    </row>
    <row r="2" spans="1:49" x14ac:dyDescent="0.2">
      <c r="A2" s="4">
        <v>1</v>
      </c>
      <c r="B2" s="5" t="s">
        <v>11</v>
      </c>
      <c r="D2" s="4" cm="1">
        <f t="array" ref="D2:D193">INT((_xlfn.SEQUENCE(192,1,1,1)-1)/12)+1</f>
        <v>1</v>
      </c>
      <c r="E2" s="4" cm="1">
        <f t="array" ref="E2:E193">MOD(_xlfn.SEQUENCE(192,1,1,1)-1,12)+1</f>
        <v>1</v>
      </c>
      <c r="F2" s="4" cm="1">
        <f t="array" ref="F2:F193">_xlfn.SEQUENCE(192,1,1,1)</f>
        <v>1</v>
      </c>
      <c r="G2" s="4" t="str" cm="1">
        <f t="array" ref="G2">INDEX($B$2:$B$13, IF(MOD(D2,2)=1, E2, 13-E2))</f>
        <v>Justin</v>
      </c>
      <c r="H2" s="5" t="s">
        <v>6</v>
      </c>
      <c r="I2" s="5" t="s">
        <v>7</v>
      </c>
      <c r="K2" s="17">
        <v>1</v>
      </c>
      <c r="L2" s="18" t="str" cm="1">
        <f t="array" ref="L2">_xlfn.LET(
  _xlpm.playerRow, SUMPRODUCT(($D$2:$D$193=$K2)*($G$2:$G$193=L$1)*ROW($D$2:$D$193))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Christian McCaffrey (RB)</v>
      </c>
      <c r="M2" s="18" t="str" cm="1">
        <f t="array" ref="M2">_xlfn.LET(
  _xlpm.playerRow, SUMPRODUCT(($D$2:$D$193=$K2)*($G$2:$G$193=M$1)*ROW($D$2:$D$193))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Bijan Robinson (RB)</v>
      </c>
      <c r="N2" s="18" t="str" cm="1">
        <f t="array" ref="N2">_xlfn.LET(
  _xlpm.playerRow, SUMPRODUCT(($D$2:$D$193=$K2)*($G$2:$G$193=N$1)*ROW($D$2:$D$193))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Tyreek Hill (WR)</v>
      </c>
      <c r="O2" s="18" t="str" cm="1">
        <f t="array" ref="O2">_xlfn.LET(
  _xlpm.playerRow, SUMPRODUCT(($D$2:$D$193=$K2)*($G$2:$G$193=O$1)*ROW($D$2:$D$193))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CeeDee Lamb (WR)</v>
      </c>
      <c r="P2" s="18" t="str" cm="1">
        <f t="array" ref="P2">_xlfn.LET(
  _xlpm.playerRow, SUMPRODUCT(($D$2:$D$193=$K2)*($G$2:$G$193=P$1)*ROW($D$2:$D$193))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Breece Hall (RB)</v>
      </c>
      <c r="Q2" s="18" t="str" cm="1">
        <f t="array" ref="Q2">_xlfn.LET(
  _xlpm.playerRow, SUMPRODUCT(($D$2:$D$193=$K2)*($G$2:$G$193=Q$1)*ROW($D$2:$D$193))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Amon-Ra St. Brown (WR)</v>
      </c>
      <c r="R2" s="18" t="str" cm="1">
        <f t="array" ref="R2">_xlfn.LET(
  _xlpm.playerRow, SUMPRODUCT(($D$2:$D$193=$K2)*($G$2:$G$193=R$1)*ROW($D$2:$D$193))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Ja'Marr Chase (WR)</v>
      </c>
      <c r="S2" s="18" t="str" cm="1">
        <f t="array" ref="S2">_xlfn.LET(
  _xlpm.playerRow, SUMPRODUCT(($D$2:$D$193=$K2)*($G$2:$G$193=S$1)*ROW($D$2:$D$193))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Saquon Barkley (RB)</v>
      </c>
      <c r="T2" s="18" t="str" cm="1">
        <f t="array" ref="T2">_xlfn.LET(
  _xlpm.playerRow, SUMPRODUCT(($D$2:$D$193=$K2)*($G$2:$G$193=T$1)*ROW($D$2:$D$193))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A.J. Brown (WR)</v>
      </c>
      <c r="U2" s="18" t="str" cm="1">
        <f t="array" ref="U2">_xlfn.LET(
  _xlpm.playerRow, SUMPRODUCT(($D$2:$D$193=$K2)*($G$2:$G$193=U$1)*ROW($D$2:$D$193))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Justin Jefferson (WR)</v>
      </c>
      <c r="V2" s="18" t="str" cm="1">
        <f t="array" ref="V2">_xlfn.LET(
  _xlpm.playerRow, SUMPRODUCT(($D$2:$D$193=$K2)*($G$2:$G$193=V$1)*ROW($D$2:$D$193))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Jonathan Taylor (RB)</v>
      </c>
      <c r="W2" s="18" t="str" cm="1">
        <f t="array" ref="W2">_xlfn.LET(
  _xlpm.playerRow, SUMPRODUCT(($D$2:$D$193=$K2)*($G$2:$G$193=W$1)*ROW($D$2:$D$193))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Jahmyr Gibbs (RB)</v>
      </c>
      <c r="Y2" s="10">
        <v>1</v>
      </c>
      <c r="Z2" s="11">
        <f>COUNTIFS($D$2:$D$193, $Y2, $I$2:$I$193, "QB")</f>
        <v>0</v>
      </c>
      <c r="AA2" s="11">
        <f>COUNTIFS($D$2:$D$193, $Y2, $I$2:$I$193, "WR")</f>
        <v>6</v>
      </c>
      <c r="AB2" s="11">
        <f>COUNTIFS($D$2:$D$193, $Y2, $I$2:$I$193, "RB")</f>
        <v>6</v>
      </c>
      <c r="AC2" s="11">
        <f>COUNTIFS($D$2:$D$193, $Y2, $I$2:$I$193, "TE")</f>
        <v>0</v>
      </c>
      <c r="AD2" s="11">
        <f>COUNTIFS($D$2:$D$193, $Y2, $I$2:$I$193, "K")</f>
        <v>0</v>
      </c>
      <c r="AE2" s="11">
        <f>COUNTIFS($D$2:$D$193, $Y2, $I$2:$I$193, "DST")</f>
        <v>0</v>
      </c>
      <c r="AG2" s="16" t="str" cm="1">
        <f t="array" ref="AG2:AG13">_xlfn.UNIQUE(B2:B13)</f>
        <v>Justin</v>
      </c>
      <c r="AH2" s="5" t="str" cm="1">
        <f t="array" ref="AH2">IFERROR(
  INDEX($I$2:$I$193,
    MATCH(1, ($G$2:$G$193=$AG2)*($D$2:$D$193=AH$1), 0)
  ),
  ""
)</f>
        <v>RB</v>
      </c>
      <c r="AI2" s="5" t="str" cm="1">
        <f t="array" ref="AI2">IFERROR(
  INDEX($I$2:$I$193,
    MATCH(1, ($G$2:$G$193=$AG2)*($D$2:$D$193=AI$1), 0)
  ),
  ""
)</f>
        <v>WR</v>
      </c>
      <c r="AJ2" s="5" t="str" cm="1">
        <f t="array" ref="AJ2">IFERROR(
  INDEX($I$2:$I$193,
    MATCH(1, ($G$2:$G$193=$AG2)*($D$2:$D$193=AJ$1), 0)
  ),
  ""
)</f>
        <v>QB</v>
      </c>
      <c r="AK2" s="5" t="str" cm="1">
        <f t="array" ref="AK2">IFERROR(
  INDEX($I$2:$I$193,
    MATCH(1, ($G$2:$G$193=$AG2)*($D$2:$D$193=AK$1), 0)
  ),
  ""
)</f>
        <v>WR</v>
      </c>
      <c r="AL2" s="5" t="str" cm="1">
        <f t="array" ref="AL2">IFERROR(
  INDEX($I$2:$I$193,
    MATCH(1, ($G$2:$G$193=$AG2)*($D$2:$D$193=AL$1), 0)
  ),
  ""
)</f>
        <v>RB</v>
      </c>
      <c r="AM2" s="5" t="str" cm="1">
        <f t="array" ref="AM2">IFERROR(
  INDEX($I$2:$I$193,
    MATCH(1, ($G$2:$G$193=$AG2)*($D$2:$D$193=AM$1), 0)
  ),
  ""
)</f>
        <v>RB</v>
      </c>
      <c r="AN2" s="5" t="str" cm="1">
        <f t="array" ref="AN2">IFERROR(
  INDEX($I$2:$I$193,
    MATCH(1, ($G$2:$G$193=$AG2)*($D$2:$D$193=AN$1), 0)
  ),
  ""
)</f>
        <v>WR</v>
      </c>
      <c r="AO2" s="5" t="str" cm="1">
        <f t="array" ref="AO2">IFERROR(
  INDEX($I$2:$I$193,
    MATCH(1, ($G$2:$G$193=$AG2)*($D$2:$D$193=AO$1), 0)
  ),
  ""
)</f>
        <v>WR</v>
      </c>
      <c r="AP2" s="5" t="str" cm="1">
        <f t="array" ref="AP2">IFERROR(
  INDEX($I$2:$I$193,
    MATCH(1, ($G$2:$G$193=$AG2)*($D$2:$D$193=AP$1), 0)
  ),
  ""
)</f>
        <v>DST</v>
      </c>
      <c r="AQ2" s="5" t="str" cm="1">
        <f t="array" ref="AQ2">IFERROR(
  INDEX($I$2:$I$193,
    MATCH(1, ($G$2:$G$193=$AG2)*($D$2:$D$193=AQ$1), 0)
  ),
  ""
)</f>
        <v>TE</v>
      </c>
      <c r="AR2" s="5" t="str" cm="1">
        <f t="array" ref="AR2">IFERROR(
  INDEX($I$2:$I$193,
    MATCH(1, ($G$2:$G$193=$AG2)*($D$2:$D$193=AR$1), 0)
  ),
  ""
)</f>
        <v>K</v>
      </c>
      <c r="AS2" s="5" t="str" cm="1">
        <f t="array" ref="AS2">IFERROR(
  INDEX($I$2:$I$193,
    MATCH(1, ($G$2:$G$193=$AG2)*($D$2:$D$193=AS$1), 0)
  ),
  ""
)</f>
        <v>QB</v>
      </c>
      <c r="AT2" s="5" t="str" cm="1">
        <f t="array" ref="AT2">IFERROR(
  INDEX($I$2:$I$193,
    MATCH(1, ($G$2:$G$193=$AG2)*($D$2:$D$193=AT$1), 0)
  ),
  ""
)</f>
        <v>RB</v>
      </c>
      <c r="AU2" s="5" t="str" cm="1">
        <f t="array" ref="AU2">IFERROR(
  INDEX($I$2:$I$193,
    MATCH(1, ($G$2:$G$193=$AG2)*($D$2:$D$193=AU$1), 0)
  ),
  ""
)</f>
        <v>DST</v>
      </c>
      <c r="AV2" s="5" t="str" cm="1">
        <f t="array" ref="AV2">IFERROR(
  INDEX($I$2:$I$193,
    MATCH(1, ($G$2:$G$193=$AG2)*($D$2:$D$193=AV$1), 0)
  ),
  ""
)</f>
        <v>TE</v>
      </c>
      <c r="AW2" s="5" t="str" cm="1">
        <f t="array" ref="AW2">IFERROR(
  INDEX($I$2:$I$193,
    MATCH(1, ($G$2:$G$193=$AG2)*($D$2:$D$193=AW$1), 0)
  ),
  ""
)</f>
        <v>K</v>
      </c>
    </row>
    <row r="3" spans="1:49" x14ac:dyDescent="0.2">
      <c r="A3" s="4">
        <v>2</v>
      </c>
      <c r="B3" s="5" t="s">
        <v>12</v>
      </c>
      <c r="D3" s="4">
        <v>1</v>
      </c>
      <c r="E3" s="4">
        <v>2</v>
      </c>
      <c r="F3" s="4">
        <v>2</v>
      </c>
      <c r="G3" s="4" t="str" cm="1">
        <f t="array" ref="G3">INDEX($B$2:$B$13, IF(MOD(D3,2)=1, E3, 13-E3))</f>
        <v>Nate</v>
      </c>
      <c r="H3" s="5" t="s">
        <v>23</v>
      </c>
      <c r="I3" s="5" t="s">
        <v>7</v>
      </c>
      <c r="K3" s="17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Y3" s="10">
        <v>2</v>
      </c>
      <c r="Z3" s="11">
        <f t="shared" ref="Z3:Z17" si="1">COUNTIFS($D$2:$D$193, $Y3, $I$2:$I$193, "QB")</f>
        <v>1</v>
      </c>
      <c r="AA3" s="11">
        <f t="shared" ref="AA3:AA17" si="2">COUNTIFS($D$2:$D$193, $Y3, $I$2:$I$193, "WR")</f>
        <v>7</v>
      </c>
      <c r="AB3" s="11">
        <f t="shared" ref="AB3:AB17" si="3">COUNTIFS($D$2:$D$193, $Y3, $I$2:$I$193, "RB")</f>
        <v>4</v>
      </c>
      <c r="AC3" s="11">
        <f t="shared" ref="AC3:AC17" si="4">COUNTIFS($D$2:$D$193, $Y3, $I$2:$I$193, "TE")</f>
        <v>0</v>
      </c>
      <c r="AD3" s="11">
        <f t="shared" ref="AD3:AD17" si="5">COUNTIFS($D$2:$D$193, $Y3, $I$2:$I$193, "K")</f>
        <v>0</v>
      </c>
      <c r="AE3" s="11">
        <f t="shared" ref="AE3:AE17" si="6">COUNTIFS($D$2:$D$193, $Y3, $I$2:$I$193, "DST")</f>
        <v>0</v>
      </c>
      <c r="AG3" s="16" t="str">
        <v>Nate</v>
      </c>
      <c r="AH3" s="5" t="str" cm="1">
        <f t="array" ref="AH3">IFERROR(
  INDEX($I$2:$I$193,
    MATCH(1, ($G$2:$G$193=$AG3)*($D$2:$D$193=AH$1), 0)
  ),
  ""
)</f>
        <v>RB</v>
      </c>
      <c r="AI3" s="5" t="str" cm="1">
        <f t="array" ref="AI3">IFERROR(
  INDEX($I$2:$I$193,
    MATCH(1, ($G$2:$G$193=$AG3)*($D$2:$D$193=AI$1), 0)
  ),
  ""
)</f>
        <v>WR</v>
      </c>
      <c r="AJ3" s="5" t="str" cm="1">
        <f t="array" ref="AJ3">IFERROR(
  INDEX($I$2:$I$193,
    MATCH(1, ($G$2:$G$193=$AG3)*($D$2:$D$193=AJ$1), 0)
  ),
  ""
)</f>
        <v>WR</v>
      </c>
      <c r="AK3" s="5" t="str" cm="1">
        <f t="array" ref="AK3">IFERROR(
  INDEX($I$2:$I$193,
    MATCH(1, ($G$2:$G$193=$AG3)*($D$2:$D$193=AK$1), 0)
  ),
  ""
)</f>
        <v>WR</v>
      </c>
      <c r="AL3" s="5" t="str" cm="1">
        <f t="array" ref="AL3">IFERROR(
  INDEX($I$2:$I$193,
    MATCH(1, ($G$2:$G$193=$AG3)*($D$2:$D$193=AL$1), 0)
  ),
  ""
)</f>
        <v>QB</v>
      </c>
      <c r="AM3" s="5" t="str" cm="1">
        <f t="array" ref="AM3">IFERROR(
  INDEX($I$2:$I$193,
    MATCH(1, ($G$2:$G$193=$AG3)*($D$2:$D$193=AM$1), 0)
  ),
  ""
)</f>
        <v>RB</v>
      </c>
      <c r="AN3" s="5" t="str" cm="1">
        <f t="array" ref="AN3">IFERROR(
  INDEX($I$2:$I$193,
    MATCH(1, ($G$2:$G$193=$AG3)*($D$2:$D$193=AN$1), 0)
  ),
  ""
)</f>
        <v>TE</v>
      </c>
      <c r="AO3" s="5" t="str" cm="1">
        <f t="array" ref="AO3">IFERROR(
  INDEX($I$2:$I$193,
    MATCH(1, ($G$2:$G$193=$AG3)*($D$2:$D$193=AO$1), 0)
  ),
  ""
)</f>
        <v>RB</v>
      </c>
      <c r="AP3" s="5" t="str" cm="1">
        <f t="array" ref="AP3">IFERROR(
  INDEX($I$2:$I$193,
    MATCH(1, ($G$2:$G$193=$AG3)*($D$2:$D$193=AP$1), 0)
  ),
  ""
)</f>
        <v>WR</v>
      </c>
      <c r="AQ3" s="5" t="str" cm="1">
        <f t="array" ref="AQ3">IFERROR(
  INDEX($I$2:$I$193,
    MATCH(1, ($G$2:$G$193=$AG3)*($D$2:$D$193=AQ$1), 0)
  ),
  ""
)</f>
        <v>RB</v>
      </c>
      <c r="AR3" s="5" t="str" cm="1">
        <f t="array" ref="AR3">IFERROR(
  INDEX($I$2:$I$193,
    MATCH(1, ($G$2:$G$193=$AG3)*($D$2:$D$193=AR$1), 0)
  ),
  ""
)</f>
        <v>RB</v>
      </c>
      <c r="AS3" s="5" t="str" cm="1">
        <f t="array" ref="AS3">IFERROR(
  INDEX($I$2:$I$193,
    MATCH(1, ($G$2:$G$193=$AG3)*($D$2:$D$193=AS$1), 0)
  ),
  ""
)</f>
        <v>TE</v>
      </c>
      <c r="AT3" s="5" t="str" cm="1">
        <f t="array" ref="AT3">IFERROR(
  INDEX($I$2:$I$193,
    MATCH(1, ($G$2:$G$193=$AG3)*($D$2:$D$193=AT$1), 0)
  ),
  ""
)</f>
        <v>WR</v>
      </c>
      <c r="AU3" s="5" t="str" cm="1">
        <f t="array" ref="AU3">IFERROR(
  INDEX($I$2:$I$193,
    MATCH(1, ($G$2:$G$193=$AG3)*($D$2:$D$193=AU$1), 0)
  ),
  ""
)</f>
        <v>WR</v>
      </c>
      <c r="AV3" s="5" t="str" cm="1">
        <f t="array" ref="AV3">IFERROR(
  INDEX($I$2:$I$193,
    MATCH(1, ($G$2:$G$193=$AG3)*($D$2:$D$193=AV$1), 0)
  ),
  ""
)</f>
        <v>K</v>
      </c>
      <c r="AW3" s="5" t="str" cm="1">
        <f t="array" ref="AW3">IFERROR(
  INDEX($I$2:$I$193,
    MATCH(1, ($G$2:$G$193=$AG3)*($D$2:$D$193=AW$1), 0)
  ),
  ""
)</f>
        <v>DST</v>
      </c>
    </row>
    <row r="4" spans="1:49" x14ac:dyDescent="0.2">
      <c r="A4" s="4">
        <v>3</v>
      </c>
      <c r="B4" s="5" t="s">
        <v>13</v>
      </c>
      <c r="D4" s="4">
        <v>1</v>
      </c>
      <c r="E4" s="4">
        <v>3</v>
      </c>
      <c r="F4" s="4">
        <v>3</v>
      </c>
      <c r="G4" s="4" t="str" cm="1">
        <f t="array" ref="G4">INDEX($B$2:$B$13, IF(MOD(D4,2)=1, E4, 13-E4))</f>
        <v>Tom</v>
      </c>
      <c r="H4" s="5" t="s">
        <v>24</v>
      </c>
      <c r="I4" s="5" t="s">
        <v>9</v>
      </c>
      <c r="K4" s="17">
        <v>2</v>
      </c>
      <c r="L4" s="18" t="str" cm="1">
        <f t="array" ref="L4">_xlfn.LET(
  _xlpm.playerRow, SUMPRODUCT(($D$2:$D$193=$K4)*($G$2:$G$193=L$1)*ROW($D$2:$D$193))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 Olave (WR)</v>
      </c>
      <c r="M4" s="18" t="str" cm="1">
        <f t="array" ref="M4">_xlfn.LET(
  _xlpm.playerRow, SUMPRODUCT(($D$2:$D$193=$K4)*($G$2:$G$193=M$1)*ROW($D$2:$D$193))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Nico Collins (WR)</v>
      </c>
      <c r="N4" s="18" t="str" cm="1">
        <f t="array" ref="N4">_xlfn.LET(
  _xlpm.playerRow, SUMPRODUCT(($D$2:$D$193=$K4)*($G$2:$G$193=N$1)*ROW($D$2:$D$193))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Davante Adams (WR)</v>
      </c>
      <c r="O4" s="18" t="str" cm="1">
        <f t="array" ref="O4">_xlfn.LET(
  _xlpm.playerRow, SUMPRODUCT(($D$2:$D$193=$K4)*($G$2:$G$193=O$1)*ROW($D$2:$D$193))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Derrick Henry (RB)</v>
      </c>
      <c r="P4" s="18" t="str" cm="1">
        <f t="array" ref="P4">_xlfn.LET(
  _xlpm.playerRow, SUMPRODUCT(($D$2:$D$193=$K4)*($G$2:$G$193=P$1)*ROW($D$2:$D$193))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Josh Allen (QB)</v>
      </c>
      <c r="Q4" s="18" t="str" cm="1">
        <f t="array" ref="Q4">_xlfn.LET(
  _xlpm.playerRow, SUMPRODUCT(($D$2:$D$193=$K4)*($G$2:$G$193=Q$1)*ROW($D$2:$D$193))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Michael Pittman (WR)</v>
      </c>
      <c r="R4" s="18" t="str" cm="1">
        <f t="array" ref="R4">_xlfn.LET(
  _xlpm.playerRow, SUMPRODUCT(($D$2:$D$193=$K4)*($G$2:$G$193=R$1)*ROW($D$2:$D$193))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De'Von Achane (RB)</v>
      </c>
      <c r="S4" s="18" t="str" cm="1">
        <f t="array" ref="S4">_xlfn.LET(
  _xlpm.playerRow, SUMPRODUCT(($D$2:$D$193=$K4)*($G$2:$G$193=S$1)*ROW($D$2:$D$193))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Marvin Harrison Jr. (WR)</v>
      </c>
      <c r="T4" s="18" t="str" cm="1">
        <f t="array" ref="T4">_xlfn.LET(
  _xlpm.playerRow, SUMPRODUCT(($D$2:$D$193=$K4)*($G$2:$G$193=T$1)*ROW($D$2:$D$193))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Travis Etienne (RB)</v>
      </c>
      <c r="U4" s="18" t="str" cm="1">
        <f t="array" ref="U4">_xlfn.LET(
  _xlpm.playerRow, SUMPRODUCT(($D$2:$D$193=$K4)*($G$2:$G$193=U$1)*ROW($D$2:$D$193))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Kyren Williams (RB)</v>
      </c>
      <c r="V4" s="18" t="str" cm="1">
        <f t="array" ref="V4">_xlfn.LET(
  _xlpm.playerRow, SUMPRODUCT(($D$2:$D$193=$K4)*($G$2:$G$193=V$1)*ROW($D$2:$D$193))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Puka Nacua (WR)</v>
      </c>
      <c r="W4" s="18" t="str" cm="1">
        <f t="array" ref="W4">_xlfn.LET(
  _xlpm.playerRow, SUMPRODUCT(($D$2:$D$193=$K4)*($G$2:$G$193=W$1)*ROW($D$2:$D$193))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Garrett Wilson (WR)</v>
      </c>
      <c r="Y4" s="10">
        <v>3</v>
      </c>
      <c r="Z4" s="11">
        <f t="shared" si="1"/>
        <v>1</v>
      </c>
      <c r="AA4" s="11">
        <f t="shared" si="2"/>
        <v>4</v>
      </c>
      <c r="AB4" s="11">
        <f t="shared" si="3"/>
        <v>5</v>
      </c>
      <c r="AC4" s="11">
        <f t="shared" si="4"/>
        <v>2</v>
      </c>
      <c r="AD4" s="11">
        <f t="shared" si="5"/>
        <v>0</v>
      </c>
      <c r="AE4" s="11">
        <f t="shared" si="6"/>
        <v>0</v>
      </c>
      <c r="AG4" s="16" t="str">
        <v>Tom</v>
      </c>
      <c r="AH4" s="5" t="str" cm="1">
        <f t="array" ref="AH4">IFERROR(
  INDEX($I$2:$I$193,
    MATCH(1, ($G$2:$G$193=$AG4)*($D$2:$D$193=AH$1), 0)
  ),
  ""
)</f>
        <v>WR</v>
      </c>
      <c r="AI4" s="5" t="str" cm="1">
        <f t="array" ref="AI4">IFERROR(
  INDEX($I$2:$I$193,
    MATCH(1, ($G$2:$G$193=$AG4)*($D$2:$D$193=AI$1), 0)
  ),
  ""
)</f>
        <v>WR</v>
      </c>
      <c r="AJ4" s="5" t="str" cm="1">
        <f t="array" ref="AJ4">IFERROR(
  INDEX($I$2:$I$193,
    MATCH(1, ($G$2:$G$193=$AG4)*($D$2:$D$193=AJ$1), 0)
  ),
  ""
)</f>
        <v>RB</v>
      </c>
      <c r="AK4" s="5" t="str" cm="1">
        <f t="array" ref="AK4">IFERROR(
  INDEX($I$2:$I$193,
    MATCH(1, ($G$2:$G$193=$AG4)*($D$2:$D$193=AK$1), 0)
  ),
  ""
)</f>
        <v>RB</v>
      </c>
      <c r="AL4" s="5" t="str" cm="1">
        <f t="array" ref="AL4">IFERROR(
  INDEX($I$2:$I$193,
    MATCH(1, ($G$2:$G$193=$AG4)*($D$2:$D$193=AL$1), 0)
  ),
  ""
)</f>
        <v>TE</v>
      </c>
      <c r="AM4" s="5" t="str" cm="1">
        <f t="array" ref="AM4">IFERROR(
  INDEX($I$2:$I$193,
    MATCH(1, ($G$2:$G$193=$AG4)*($D$2:$D$193=AM$1), 0)
  ),
  ""
)</f>
        <v>WR</v>
      </c>
      <c r="AN4" s="5" t="str" cm="1">
        <f t="array" ref="AN4">IFERROR(
  INDEX($I$2:$I$193,
    MATCH(1, ($G$2:$G$193=$AG4)*($D$2:$D$193=AN$1), 0)
  ),
  ""
)</f>
        <v>QB</v>
      </c>
      <c r="AO4" s="5" t="str" cm="1">
        <f t="array" ref="AO4">IFERROR(
  INDEX($I$2:$I$193,
    MATCH(1, ($G$2:$G$193=$AG4)*($D$2:$D$193=AO$1), 0)
  ),
  ""
)</f>
        <v>RB</v>
      </c>
      <c r="AP4" s="5" t="str" cm="1">
        <f t="array" ref="AP4">IFERROR(
  INDEX($I$2:$I$193,
    MATCH(1, ($G$2:$G$193=$AG4)*($D$2:$D$193=AP$1), 0)
  ),
  ""
)</f>
        <v>WR</v>
      </c>
      <c r="AQ4" s="5" t="str" cm="1">
        <f t="array" ref="AQ4">IFERROR(
  INDEX($I$2:$I$193,
    MATCH(1, ($G$2:$G$193=$AG4)*($D$2:$D$193=AQ$1), 0)
  ),
  ""
)</f>
        <v>RB</v>
      </c>
      <c r="AR4" s="5" t="str" cm="1">
        <f t="array" ref="AR4">IFERROR(
  INDEX($I$2:$I$193,
    MATCH(1, ($G$2:$G$193=$AG4)*($D$2:$D$193=AR$1), 0)
  ),
  ""
)</f>
        <v>RB</v>
      </c>
      <c r="AS4" s="5" t="str" cm="1">
        <f t="array" ref="AS4">IFERROR(
  INDEX($I$2:$I$193,
    MATCH(1, ($G$2:$G$193=$AG4)*($D$2:$D$193=AS$1), 0)
  ),
  ""
)</f>
        <v>WR</v>
      </c>
      <c r="AT4" s="5" t="str" cm="1">
        <f t="array" ref="AT4">IFERROR(
  INDEX($I$2:$I$193,
    MATCH(1, ($G$2:$G$193=$AG4)*($D$2:$D$193=AT$1), 0)
  ),
  ""
)</f>
        <v>WR</v>
      </c>
      <c r="AU4" s="5" t="str" cm="1">
        <f t="array" ref="AU4">IFERROR(
  INDEX($I$2:$I$193,
    MATCH(1, ($G$2:$G$193=$AG4)*($D$2:$D$193=AU$1), 0)
  ),
  ""
)</f>
        <v>WR</v>
      </c>
      <c r="AV4" s="5" t="str" cm="1">
        <f t="array" ref="AV4">IFERROR(
  INDEX($I$2:$I$193,
    MATCH(1, ($G$2:$G$193=$AG4)*($D$2:$D$193=AV$1), 0)
  ),
  ""
)</f>
        <v>DST</v>
      </c>
      <c r="AW4" s="5" t="str" cm="1">
        <f t="array" ref="AW4">IFERROR(
  INDEX($I$2:$I$193,
    MATCH(1, ($G$2:$G$193=$AG4)*($D$2:$D$193=AW$1), 0)
  ),
  ""
)</f>
        <v>RB</v>
      </c>
    </row>
    <row r="5" spans="1:49" x14ac:dyDescent="0.2">
      <c r="A5" s="4">
        <v>4</v>
      </c>
      <c r="B5" s="5" t="s">
        <v>14</v>
      </c>
      <c r="D5" s="4">
        <v>1</v>
      </c>
      <c r="E5" s="4">
        <v>4</v>
      </c>
      <c r="F5" s="4">
        <v>4</v>
      </c>
      <c r="G5" s="4" t="str" cm="1">
        <f t="array" ref="G5">INDEX($B$2:$B$13, IF(MOD(D5,2)=1, E5, 13-E5))</f>
        <v>Stefan</v>
      </c>
      <c r="H5" s="5" t="s">
        <v>25</v>
      </c>
      <c r="I5" s="5" t="s">
        <v>9</v>
      </c>
      <c r="K5" s="17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Y5" s="10">
        <v>4</v>
      </c>
      <c r="Z5" s="11">
        <f t="shared" si="1"/>
        <v>2</v>
      </c>
      <c r="AA5" s="11">
        <f t="shared" si="2"/>
        <v>7</v>
      </c>
      <c r="AB5" s="11">
        <f t="shared" si="3"/>
        <v>2</v>
      </c>
      <c r="AC5" s="11">
        <f t="shared" si="4"/>
        <v>1</v>
      </c>
      <c r="AD5" s="11">
        <f t="shared" si="5"/>
        <v>0</v>
      </c>
      <c r="AE5" s="11">
        <f t="shared" si="6"/>
        <v>0</v>
      </c>
      <c r="AG5" s="16" t="str">
        <v>Stefan</v>
      </c>
      <c r="AH5" s="5" t="str" cm="1">
        <f t="array" ref="AH5">IFERROR(
  INDEX($I$2:$I$193,
    MATCH(1, ($G$2:$G$193=$AG5)*($D$2:$D$193=AH$1), 0)
  ),
  ""
)</f>
        <v>WR</v>
      </c>
      <c r="AI5" s="5" t="str" cm="1">
        <f t="array" ref="AI5">IFERROR(
  INDEX($I$2:$I$193,
    MATCH(1, ($G$2:$G$193=$AG5)*($D$2:$D$193=AI$1), 0)
  ),
  ""
)</f>
        <v>RB</v>
      </c>
      <c r="AJ5" s="5" t="str" cm="1">
        <f t="array" ref="AJ5">IFERROR(
  INDEX($I$2:$I$193,
    MATCH(1, ($G$2:$G$193=$AG5)*($D$2:$D$193=AJ$1), 0)
  ),
  ""
)</f>
        <v>TE</v>
      </c>
      <c r="AK5" s="5" t="str" cm="1">
        <f t="array" ref="AK5">IFERROR(
  INDEX($I$2:$I$193,
    MATCH(1, ($G$2:$G$193=$AG5)*($D$2:$D$193=AK$1), 0)
  ),
  ""
)</f>
        <v>QB</v>
      </c>
      <c r="AL5" s="5" t="str" cm="1">
        <f t="array" ref="AL5">IFERROR(
  INDEX($I$2:$I$193,
    MATCH(1, ($G$2:$G$193=$AG5)*($D$2:$D$193=AL$1), 0)
  ),
  ""
)</f>
        <v>WR</v>
      </c>
      <c r="AM5" s="5" t="str" cm="1">
        <f t="array" ref="AM5">IFERROR(
  INDEX($I$2:$I$193,
    MATCH(1, ($G$2:$G$193=$AG5)*($D$2:$D$193=AM$1), 0)
  ),
  ""
)</f>
        <v>WR</v>
      </c>
      <c r="AN5" s="5" t="str" cm="1">
        <f t="array" ref="AN5">IFERROR(
  INDEX($I$2:$I$193,
    MATCH(1, ($G$2:$G$193=$AG5)*($D$2:$D$193=AN$1), 0)
  ),
  ""
)</f>
        <v>RB</v>
      </c>
      <c r="AO5" s="5" t="str" cm="1">
        <f t="array" ref="AO5">IFERROR(
  INDEX($I$2:$I$193,
    MATCH(1, ($G$2:$G$193=$AG5)*($D$2:$D$193=AO$1), 0)
  ),
  ""
)</f>
        <v>RB</v>
      </c>
      <c r="AP5" s="5" t="str" cm="1">
        <f t="array" ref="AP5">IFERROR(
  INDEX($I$2:$I$193,
    MATCH(1, ($G$2:$G$193=$AG5)*($D$2:$D$193=AP$1), 0)
  ),
  ""
)</f>
        <v>RB</v>
      </c>
      <c r="AQ5" s="5" t="str" cm="1">
        <f t="array" ref="AQ5">IFERROR(
  INDEX($I$2:$I$193,
    MATCH(1, ($G$2:$G$193=$AG5)*($D$2:$D$193=AQ$1), 0)
  ),
  ""
)</f>
        <v>DST</v>
      </c>
      <c r="AR5" s="5" t="str" cm="1">
        <f t="array" ref="AR5">IFERROR(
  INDEX($I$2:$I$193,
    MATCH(1, ($G$2:$G$193=$AG5)*($D$2:$D$193=AR$1), 0)
  ),
  ""
)</f>
        <v>TE</v>
      </c>
      <c r="AS5" s="5" t="str" cm="1">
        <f t="array" ref="AS5">IFERROR(
  INDEX($I$2:$I$193,
    MATCH(1, ($G$2:$G$193=$AG5)*($D$2:$D$193=AS$1), 0)
  ),
  ""
)</f>
        <v>WR</v>
      </c>
      <c r="AT5" s="5" t="str" cm="1">
        <f t="array" ref="AT5">IFERROR(
  INDEX($I$2:$I$193,
    MATCH(1, ($G$2:$G$193=$AG5)*($D$2:$D$193=AT$1), 0)
  ),
  ""
)</f>
        <v>K</v>
      </c>
      <c r="AU5" s="5" t="str" cm="1">
        <f t="array" ref="AU5">IFERROR(
  INDEX($I$2:$I$193,
    MATCH(1, ($G$2:$G$193=$AG5)*($D$2:$D$193=AU$1), 0)
  ),
  ""
)</f>
        <v>QB</v>
      </c>
      <c r="AV5" s="5" t="str" cm="1">
        <f t="array" ref="AV5">IFERROR(
  INDEX($I$2:$I$193,
    MATCH(1, ($G$2:$G$193=$AG5)*($D$2:$D$193=AV$1), 0)
  ),
  ""
)</f>
        <v>RB</v>
      </c>
      <c r="AW5" s="5" t="str" cm="1">
        <f t="array" ref="AW5">IFERROR(
  INDEX($I$2:$I$193,
    MATCH(1, ($G$2:$G$193=$AG5)*($D$2:$D$193=AW$1), 0)
  ),
  ""
)</f>
        <v>WR</v>
      </c>
    </row>
    <row r="6" spans="1:49" x14ac:dyDescent="0.2">
      <c r="A6" s="4">
        <v>5</v>
      </c>
      <c r="B6" s="5" t="s">
        <v>15</v>
      </c>
      <c r="D6" s="4">
        <v>1</v>
      </c>
      <c r="E6" s="4">
        <v>5</v>
      </c>
      <c r="F6" s="4">
        <v>5</v>
      </c>
      <c r="G6" s="4" t="str" cm="1">
        <f t="array" ref="G6">INDEX($B$2:$B$13, IF(MOD(D6,2)=1, E6, 13-E6))</f>
        <v>Dylan</v>
      </c>
      <c r="H6" s="5" t="s">
        <v>26</v>
      </c>
      <c r="I6" s="5" t="s">
        <v>7</v>
      </c>
      <c r="K6" s="17">
        <v>3</v>
      </c>
      <c r="L6" s="18" t="str" cm="1">
        <f t="array" ref="L6">_xlfn.LET(
  _xlpm.playerRow, SUMPRODUCT(($D$2:$D$193=$K6)*($G$2:$G$193=L$1)*ROW($D$2:$D$193))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Patrick Mahomes (QB)</v>
      </c>
      <c r="M6" s="18" t="str" cm="1">
        <f t="array" ref="M6">_xlfn.LET(
  _xlpm.playerRow, SUMPRODUCT(($D$2:$D$193=$K6)*($G$2:$G$193=M$1)*ROW($D$2:$D$193))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Mike Evans (WR)</v>
      </c>
      <c r="N6" s="18" t="str" cm="1">
        <f t="array" ref="N6">_xlfn.LET(
  _xlpm.playerRow, SUMPRODUCT(($D$2:$D$193=$K6)*($G$2:$G$193=N$1)*ROW($D$2:$D$193))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Isiah Pacheco (RB)</v>
      </c>
      <c r="O6" s="18" t="str" cm="1">
        <f t="array" ref="O6">_xlfn.LET(
  _xlpm.playerRow, SUMPRODUCT(($D$2:$D$193=$K6)*($G$2:$G$193=O$1)*ROW($D$2:$D$193))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Travis Kelce (TE)</v>
      </c>
      <c r="P6" s="18" t="str" cm="1">
        <f t="array" ref="P6">_xlfn.LET(
  _xlpm.playerRow, SUMPRODUCT(($D$2:$D$193=$K6)*($G$2:$G$193=P$1)*ROW($D$2:$D$193))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Sam LaPorta (TE)</v>
      </c>
      <c r="Q6" s="18" t="str" cm="1">
        <f t="array" ref="Q6">_xlfn.LET(
  _xlpm.playerRow, SUMPRODUCT(($D$2:$D$193=$K6)*($G$2:$G$193=Q$1)*ROW($D$2:$D$193))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Rachaad White (RB)</v>
      </c>
      <c r="R6" s="18" t="str" cm="1">
        <f t="array" ref="R6">_xlfn.LET(
  _xlpm.playerRow, SUMPRODUCT(($D$2:$D$193=$K6)*($G$2:$G$193=R$1)*ROW($D$2:$D$193))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Josh Jacobs (RB)</v>
      </c>
      <c r="S6" s="18" t="str" cm="1">
        <f t="array" ref="S6">_xlfn.LET(
  _xlpm.playerRow, SUMPRODUCT(($D$2:$D$193=$K6)*($G$2:$G$193=S$1)*ROW($D$2:$D$193))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D.J. Moore (WR)</v>
      </c>
      <c r="T6" s="18" t="str" cm="1">
        <f t="array" ref="T6">_xlfn.LET(
  _xlpm.playerRow, SUMPRODUCT(($D$2:$D$193=$K6)*($G$2:$G$193=T$1)*ROW($D$2:$D$193))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Alvin Kamara (RB)</v>
      </c>
      <c r="U6" s="18" t="str" cm="1">
        <f t="array" ref="U6">_xlfn.LET(
  _xlpm.playerRow, SUMPRODUCT(($D$2:$D$193=$K6)*($G$2:$G$193=U$1)*ROW($D$2:$D$193))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James Cook (RB)</v>
      </c>
      <c r="V6" s="18" t="str" cm="1">
        <f t="array" ref="V6">_xlfn.LET(
  _xlpm.playerRow, SUMPRODUCT(($D$2:$D$193=$K6)*($G$2:$G$193=V$1)*ROW($D$2:$D$193))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Brandon Aiyuk (WR)</v>
      </c>
      <c r="W6" s="18" t="str" cm="1">
        <f t="array" ref="W6">_xlfn.LET(
  _xlpm.playerRow, SUMPRODUCT(($D$2:$D$193=$K6)*($G$2:$G$193=W$1)*ROW($D$2:$D$193))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Drake London (WR)</v>
      </c>
      <c r="Y6" s="10">
        <v>5</v>
      </c>
      <c r="Z6" s="11">
        <f t="shared" si="1"/>
        <v>1</v>
      </c>
      <c r="AA6" s="11">
        <f t="shared" si="2"/>
        <v>5</v>
      </c>
      <c r="AB6" s="11">
        <f t="shared" si="3"/>
        <v>4</v>
      </c>
      <c r="AC6" s="11">
        <f t="shared" si="4"/>
        <v>2</v>
      </c>
      <c r="AD6" s="11">
        <f t="shared" si="5"/>
        <v>0</v>
      </c>
      <c r="AE6" s="11">
        <f t="shared" si="6"/>
        <v>0</v>
      </c>
      <c r="AG6" s="16" t="str">
        <v>Dylan</v>
      </c>
      <c r="AH6" s="5" t="str" cm="1">
        <f t="array" ref="AH6">IFERROR(
  INDEX($I$2:$I$193,
    MATCH(1, ($G$2:$G$193=$AG6)*($D$2:$D$193=AH$1), 0)
  ),
  ""
)</f>
        <v>RB</v>
      </c>
      <c r="AI6" s="5" t="str" cm="1">
        <f t="array" ref="AI6">IFERROR(
  INDEX($I$2:$I$193,
    MATCH(1, ($G$2:$G$193=$AG6)*($D$2:$D$193=AI$1), 0)
  ),
  ""
)</f>
        <v>QB</v>
      </c>
      <c r="AJ6" s="5" t="str" cm="1">
        <f t="array" ref="AJ6">IFERROR(
  INDEX($I$2:$I$193,
    MATCH(1, ($G$2:$G$193=$AG6)*($D$2:$D$193=AJ$1), 0)
  ),
  ""
)</f>
        <v>TE</v>
      </c>
      <c r="AK6" s="5" t="str" cm="1">
        <f t="array" ref="AK6">IFERROR(
  INDEX($I$2:$I$193,
    MATCH(1, ($G$2:$G$193=$AG6)*($D$2:$D$193=AK$1), 0)
  ),
  ""
)</f>
        <v>WR</v>
      </c>
      <c r="AL6" s="5" t="str" cm="1">
        <f t="array" ref="AL6">IFERROR(
  INDEX($I$2:$I$193,
    MATCH(1, ($G$2:$G$193=$AG6)*($D$2:$D$193=AL$1), 0)
  ),
  ""
)</f>
        <v>WR</v>
      </c>
      <c r="AM6" s="5" t="str" cm="1">
        <f t="array" ref="AM6">IFERROR(
  INDEX($I$2:$I$193,
    MATCH(1, ($G$2:$G$193=$AG6)*($D$2:$D$193=AM$1), 0)
  ),
  ""
)</f>
        <v>RB</v>
      </c>
      <c r="AN6" s="5" t="str" cm="1">
        <f t="array" ref="AN6">IFERROR(
  INDEX($I$2:$I$193,
    MATCH(1, ($G$2:$G$193=$AG6)*($D$2:$D$193=AN$1), 0)
  ),
  ""
)</f>
        <v>WR</v>
      </c>
      <c r="AO6" s="5" t="str" cm="1">
        <f t="array" ref="AO6">IFERROR(
  INDEX($I$2:$I$193,
    MATCH(1, ($G$2:$G$193=$AG6)*($D$2:$D$193=AO$1), 0)
  ),
  ""
)</f>
        <v>WR</v>
      </c>
      <c r="AP6" s="5" t="str" cm="1">
        <f t="array" ref="AP6">IFERROR(
  INDEX($I$2:$I$193,
    MATCH(1, ($G$2:$G$193=$AG6)*($D$2:$D$193=AP$1), 0)
  ),
  ""
)</f>
        <v>WR</v>
      </c>
      <c r="AQ6" s="5" t="str" cm="1">
        <f t="array" ref="AQ6">IFERROR(
  INDEX($I$2:$I$193,
    MATCH(1, ($G$2:$G$193=$AG6)*($D$2:$D$193=AQ$1), 0)
  ),
  ""
)</f>
        <v>WR</v>
      </c>
      <c r="AR6" s="5" t="str" cm="1">
        <f t="array" ref="AR6">IFERROR(
  INDEX($I$2:$I$193,
    MATCH(1, ($G$2:$G$193=$AG6)*($D$2:$D$193=AR$1), 0)
  ),
  ""
)</f>
        <v>RB</v>
      </c>
      <c r="AS6" s="5" t="str" cm="1">
        <f t="array" ref="AS6">IFERROR(
  INDEX($I$2:$I$193,
    MATCH(1, ($G$2:$G$193=$AG6)*($D$2:$D$193=AS$1), 0)
  ),
  ""
)</f>
        <v>DST</v>
      </c>
      <c r="AT6" s="5" t="str" cm="1">
        <f t="array" ref="AT6">IFERROR(
  INDEX($I$2:$I$193,
    MATCH(1, ($G$2:$G$193=$AG6)*($D$2:$D$193=AT$1), 0)
  ),
  ""
)</f>
        <v>K</v>
      </c>
      <c r="AU6" s="5" t="str" cm="1">
        <f t="array" ref="AU6">IFERROR(
  INDEX($I$2:$I$193,
    MATCH(1, ($G$2:$G$193=$AG6)*($D$2:$D$193=AU$1), 0)
  ),
  ""
)</f>
        <v>DST</v>
      </c>
      <c r="AV6" s="5" t="str" cm="1">
        <f t="array" ref="AV6">IFERROR(
  INDEX($I$2:$I$193,
    MATCH(1, ($G$2:$G$193=$AG6)*($D$2:$D$193=AV$1), 0)
  ),
  ""
)</f>
        <v>RB</v>
      </c>
      <c r="AW6" s="5" t="str" cm="1">
        <f t="array" ref="AW6">IFERROR(
  INDEX($I$2:$I$193,
    MATCH(1, ($G$2:$G$193=$AG6)*($D$2:$D$193=AW$1), 0)
  ),
  ""
)</f>
        <v>RB</v>
      </c>
    </row>
    <row r="7" spans="1:49" x14ac:dyDescent="0.2">
      <c r="A7" s="4">
        <v>6</v>
      </c>
      <c r="B7" s="5" t="s">
        <v>16</v>
      </c>
      <c r="D7" s="4">
        <v>1</v>
      </c>
      <c r="E7" s="4">
        <v>6</v>
      </c>
      <c r="F7" s="4">
        <v>6</v>
      </c>
      <c r="G7" s="4" t="str" cm="1">
        <f t="array" ref="G7">INDEX($B$2:$B$13, IF(MOD(D7,2)=1, E7, 13-E7))</f>
        <v>Rico</v>
      </c>
      <c r="H7" s="5" t="s">
        <v>27</v>
      </c>
      <c r="I7" s="5" t="s">
        <v>9</v>
      </c>
      <c r="K7" s="17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Y7" s="10">
        <v>6</v>
      </c>
      <c r="Z7" s="11">
        <f t="shared" si="1"/>
        <v>1</v>
      </c>
      <c r="AA7" s="11">
        <f t="shared" si="2"/>
        <v>4</v>
      </c>
      <c r="AB7" s="11">
        <f t="shared" si="3"/>
        <v>5</v>
      </c>
      <c r="AC7" s="11">
        <f t="shared" si="4"/>
        <v>2</v>
      </c>
      <c r="AD7" s="11">
        <f t="shared" si="5"/>
        <v>0</v>
      </c>
      <c r="AE7" s="11">
        <f t="shared" si="6"/>
        <v>0</v>
      </c>
      <c r="AG7" s="16" t="str">
        <v>Rico</v>
      </c>
      <c r="AH7" s="5" t="str" cm="1">
        <f t="array" ref="AH7">IFERROR(
  INDEX($I$2:$I$193,
    MATCH(1, ($G$2:$G$193=$AG7)*($D$2:$D$193=AH$1), 0)
  ),
  ""
)</f>
        <v>WR</v>
      </c>
      <c r="AI7" s="5" t="str" cm="1">
        <f t="array" ref="AI7">IFERROR(
  INDEX($I$2:$I$193,
    MATCH(1, ($G$2:$G$193=$AG7)*($D$2:$D$193=AI$1), 0)
  ),
  ""
)</f>
        <v>WR</v>
      </c>
      <c r="AJ7" s="5" t="str" cm="1">
        <f t="array" ref="AJ7">IFERROR(
  INDEX($I$2:$I$193,
    MATCH(1, ($G$2:$G$193=$AG7)*($D$2:$D$193=AJ$1), 0)
  ),
  ""
)</f>
        <v>RB</v>
      </c>
      <c r="AK7" s="5" t="str" cm="1">
        <f t="array" ref="AK7">IFERROR(
  INDEX($I$2:$I$193,
    MATCH(1, ($G$2:$G$193=$AG7)*($D$2:$D$193=AK$1), 0)
  ),
  ""
)</f>
        <v>TE</v>
      </c>
      <c r="AL7" s="5" t="str" cm="1">
        <f t="array" ref="AL7">IFERROR(
  INDEX($I$2:$I$193,
    MATCH(1, ($G$2:$G$193=$AG7)*($D$2:$D$193=AL$1), 0)
  ),
  ""
)</f>
        <v>RB</v>
      </c>
      <c r="AM7" s="5" t="str" cm="1">
        <f t="array" ref="AM7">IFERROR(
  INDEX($I$2:$I$193,
    MATCH(1, ($G$2:$G$193=$AG7)*($D$2:$D$193=AM$1), 0)
  ),
  ""
)</f>
        <v>QB</v>
      </c>
      <c r="AN7" s="5" t="str" cm="1">
        <f t="array" ref="AN7">IFERROR(
  INDEX($I$2:$I$193,
    MATCH(1, ($G$2:$G$193=$AG7)*($D$2:$D$193=AN$1), 0)
  ),
  ""
)</f>
        <v>WR</v>
      </c>
      <c r="AO7" s="5" t="str" cm="1">
        <f t="array" ref="AO7">IFERROR(
  INDEX($I$2:$I$193,
    MATCH(1, ($G$2:$G$193=$AG7)*($D$2:$D$193=AO$1), 0)
  ),
  ""
)</f>
        <v>TE</v>
      </c>
      <c r="AP7" s="5" t="str" cm="1">
        <f t="array" ref="AP7">IFERROR(
  INDEX($I$2:$I$193,
    MATCH(1, ($G$2:$G$193=$AG7)*($D$2:$D$193=AP$1), 0)
  ),
  ""
)</f>
        <v>RB</v>
      </c>
      <c r="AQ7" s="5" t="str" cm="1">
        <f t="array" ref="AQ7">IFERROR(
  INDEX($I$2:$I$193,
    MATCH(1, ($G$2:$G$193=$AG7)*($D$2:$D$193=AQ$1), 0)
  ),
  ""
)</f>
        <v>WR</v>
      </c>
      <c r="AR7" s="5" t="str" cm="1">
        <f t="array" ref="AR7">IFERROR(
  INDEX($I$2:$I$193,
    MATCH(1, ($G$2:$G$193=$AG7)*($D$2:$D$193=AR$1), 0)
  ),
  ""
)</f>
        <v>DST</v>
      </c>
      <c r="AS7" s="5" t="str" cm="1">
        <f t="array" ref="AS7">IFERROR(
  INDEX($I$2:$I$193,
    MATCH(1, ($G$2:$G$193=$AG7)*($D$2:$D$193=AS$1), 0)
  ),
  ""
)</f>
        <v>QB</v>
      </c>
      <c r="AT7" s="5" t="str" cm="1">
        <f t="array" ref="AT7">IFERROR(
  INDEX($I$2:$I$193,
    MATCH(1, ($G$2:$G$193=$AG7)*($D$2:$D$193=AT$1), 0)
  ),
  ""
)</f>
        <v>RB</v>
      </c>
      <c r="AU7" s="5" t="str" cm="1">
        <f t="array" ref="AU7">IFERROR(
  INDEX($I$2:$I$193,
    MATCH(1, ($G$2:$G$193=$AG7)*($D$2:$D$193=AU$1), 0)
  ),
  ""
)</f>
        <v>WR</v>
      </c>
      <c r="AV7" s="5" t="str" cm="1">
        <f t="array" ref="AV7">IFERROR(
  INDEX($I$2:$I$193,
    MATCH(1, ($G$2:$G$193=$AG7)*($D$2:$D$193=AV$1), 0)
  ),
  ""
)</f>
        <v>K</v>
      </c>
      <c r="AW7" s="5" t="str" cm="1">
        <f t="array" ref="AW7">IFERROR(
  INDEX($I$2:$I$193,
    MATCH(1, ($G$2:$G$193=$AG7)*($D$2:$D$193=AW$1), 0)
  ),
  ""
)</f>
        <v>RB</v>
      </c>
    </row>
    <row r="8" spans="1:49" x14ac:dyDescent="0.2">
      <c r="A8" s="4">
        <v>7</v>
      </c>
      <c r="B8" s="5" t="s">
        <v>17</v>
      </c>
      <c r="D8" s="4">
        <v>1</v>
      </c>
      <c r="E8" s="4">
        <v>7</v>
      </c>
      <c r="F8" s="4">
        <v>7</v>
      </c>
      <c r="G8" s="4" t="str" cm="1">
        <f t="array" ref="G8">INDEX($B$2:$B$13, IF(MOD(D8,2)=1, E8, 13-E8))</f>
        <v>Dave</v>
      </c>
      <c r="H8" s="5" t="s">
        <v>28</v>
      </c>
      <c r="I8" s="5" t="s">
        <v>9</v>
      </c>
      <c r="K8" s="17">
        <v>4</v>
      </c>
      <c r="L8" s="18" t="str" cm="1">
        <f t="array" ref="L8">_xlfn.LET(
  _xlpm.playerRow, SUMPRODUCT(($D$2:$D$193=$K8)*($G$2:$G$193=L$1)*ROW($D$2:$D$193))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Devonta Smith (WR)</v>
      </c>
      <c r="M8" s="18" t="str" cm="1">
        <f t="array" ref="M8">_xlfn.LET(
  _xlpm.playerRow, SUMPRODUCT(($D$2:$D$193=$K8)*($G$2:$G$193=M$1)*ROW($D$2:$D$193))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Zay Flowers (WR)</v>
      </c>
      <c r="N8" s="18" t="str" cm="1">
        <f t="array" ref="N8">_xlfn.LET(
  _xlpm.playerRow, SUMPRODUCT(($D$2:$D$193=$K8)*($G$2:$G$193=N$1)*ROW($D$2:$D$193))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Kenneth Walker (RB)</v>
      </c>
      <c r="O8" s="18" t="str" cm="1">
        <f t="array" ref="O8">_xlfn.LET(
  _xlpm.playerRow, SUMPRODUCT(($D$2:$D$193=$K8)*($G$2:$G$193=O$1)*ROW($D$2:$D$193))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Lamar Jackson (QB)</v>
      </c>
      <c r="P8" s="18" t="str" cm="1">
        <f t="array" ref="P8">_xlfn.LET(
  _xlpm.playerRow, SUMPRODUCT(($D$2:$D$193=$K8)*($G$2:$G$193=P$1)*ROW($D$2:$D$193))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Deebo Samuel (WR)</v>
      </c>
      <c r="Q8" s="18" t="str" cm="1">
        <f t="array" ref="Q8">_xlfn.LET(
  _xlpm.playerRow, SUMPRODUCT(($D$2:$D$193=$K8)*($G$2:$G$193=Q$1)*ROW($D$2:$D$193))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Mark Andrews (TE)</v>
      </c>
      <c r="R8" s="18" t="str" cm="1">
        <f t="array" ref="R8">_xlfn.LET(
  _xlpm.playerRow, SUMPRODUCT(($D$2:$D$193=$K8)*($G$2:$G$193=R$1)*ROW($D$2:$D$193))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Malik Nabers (WR)</v>
      </c>
      <c r="S8" s="18" t="str" cm="1">
        <f t="array" ref="S8">_xlfn.LET(
  _xlpm.playerRow, SUMPRODUCT(($D$2:$D$193=$K8)*($G$2:$G$193=S$1)*ROW($D$2:$D$193))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Joe Mixon (RB)</v>
      </c>
      <c r="T8" s="18" t="str" cm="1">
        <f t="array" ref="T8">_xlfn.LET(
  _xlpm.playerRow, SUMPRODUCT(($D$2:$D$193=$K8)*($G$2:$G$193=T$1)*ROW($D$2:$D$193))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D.K. Metcalf (WR)</v>
      </c>
      <c r="U8" s="18" t="str" cm="1">
        <f t="array" ref="U8">_xlfn.LET(
  _xlpm.playerRow, SUMPRODUCT(($D$2:$D$193=$K8)*($G$2:$G$193=U$1)*ROW($D$2:$D$193))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Jaylen Waddle (WR)</v>
      </c>
      <c r="V8" s="18" t="str" cm="1">
        <f t="array" ref="V8">_xlfn.LET(
  _xlpm.playerRow, SUMPRODUCT(($D$2:$D$193=$K8)*($G$2:$G$193=V$1)*ROW($D$2:$D$193))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Jalen Hurts (QB)</v>
      </c>
      <c r="W8" s="18" t="str" cm="1">
        <f t="array" ref="W8">_xlfn.LET(
  _xlpm.playerRow, SUMPRODUCT(($D$2:$D$193=$K8)*($G$2:$G$193=W$1)*ROW($D$2:$D$193))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Cooper Kupp (WR)</v>
      </c>
      <c r="Y8" s="10">
        <v>7</v>
      </c>
      <c r="Z8" s="11">
        <f t="shared" si="1"/>
        <v>3</v>
      </c>
      <c r="AA8" s="11">
        <f t="shared" si="2"/>
        <v>4</v>
      </c>
      <c r="AB8" s="11">
        <f t="shared" si="3"/>
        <v>4</v>
      </c>
      <c r="AC8" s="11">
        <f t="shared" si="4"/>
        <v>1</v>
      </c>
      <c r="AD8" s="11">
        <f t="shared" si="5"/>
        <v>0</v>
      </c>
      <c r="AE8" s="11">
        <f t="shared" si="6"/>
        <v>0</v>
      </c>
      <c r="AG8" s="16" t="str">
        <v>Dave</v>
      </c>
      <c r="AH8" s="5" t="str" cm="1">
        <f t="array" ref="AH8">IFERROR(
  INDEX($I$2:$I$193,
    MATCH(1, ($G$2:$G$193=$AG8)*($D$2:$D$193=AH$1), 0)
  ),
  ""
)</f>
        <v>WR</v>
      </c>
      <c r="AI8" s="5" t="str" cm="1">
        <f t="array" ref="AI8">IFERROR(
  INDEX($I$2:$I$193,
    MATCH(1, ($G$2:$G$193=$AG8)*($D$2:$D$193=AI$1), 0)
  ),
  ""
)</f>
        <v>RB</v>
      </c>
      <c r="AJ8" s="5" t="str" cm="1">
        <f t="array" ref="AJ8">IFERROR(
  INDEX($I$2:$I$193,
    MATCH(1, ($G$2:$G$193=$AG8)*($D$2:$D$193=AJ$1), 0)
  ),
  ""
)</f>
        <v>RB</v>
      </c>
      <c r="AK8" s="5" t="str" cm="1">
        <f t="array" ref="AK8">IFERROR(
  INDEX($I$2:$I$193,
    MATCH(1, ($G$2:$G$193=$AG8)*($D$2:$D$193=AK$1), 0)
  ),
  ""
)</f>
        <v>WR</v>
      </c>
      <c r="AL8" s="5" t="str" cm="1">
        <f t="array" ref="AL8">IFERROR(
  INDEX($I$2:$I$193,
    MATCH(1, ($G$2:$G$193=$AG8)*($D$2:$D$193=AL$1), 0)
  ),
  ""
)</f>
        <v>WR</v>
      </c>
      <c r="AM8" s="5" t="str" cm="1">
        <f t="array" ref="AM8">IFERROR(
  INDEX($I$2:$I$193,
    MATCH(1, ($G$2:$G$193=$AG8)*($D$2:$D$193=AM$1), 0)
  ),
  ""
)</f>
        <v>WR</v>
      </c>
      <c r="AN8" s="5" t="str" cm="1">
        <f t="array" ref="AN8">IFERROR(
  INDEX($I$2:$I$193,
    MATCH(1, ($G$2:$G$193=$AG8)*($D$2:$D$193=AN$1), 0)
  ),
  ""
)</f>
        <v>RB</v>
      </c>
      <c r="AO8" s="5" t="str" cm="1">
        <f t="array" ref="AO8">IFERROR(
  INDEX($I$2:$I$193,
    MATCH(1, ($G$2:$G$193=$AG8)*($D$2:$D$193=AO$1), 0)
  ),
  ""
)</f>
        <v>RB</v>
      </c>
      <c r="AP8" s="5" t="str" cm="1">
        <f t="array" ref="AP8">IFERROR(
  INDEX($I$2:$I$193,
    MATCH(1, ($G$2:$G$193=$AG8)*($D$2:$D$193=AP$1), 0)
  ),
  ""
)</f>
        <v>WR</v>
      </c>
      <c r="AQ8" s="5" t="str" cm="1">
        <f t="array" ref="AQ8">IFERROR(
  INDEX($I$2:$I$193,
    MATCH(1, ($G$2:$G$193=$AG8)*($D$2:$D$193=AQ$1), 0)
  ),
  ""
)</f>
        <v>RB</v>
      </c>
      <c r="AR8" s="5" t="str" cm="1">
        <f t="array" ref="AR8">IFERROR(
  INDEX($I$2:$I$193,
    MATCH(1, ($G$2:$G$193=$AG8)*($D$2:$D$193=AR$1), 0)
  ),
  ""
)</f>
        <v>TE</v>
      </c>
      <c r="AS8" s="5" t="str" cm="1">
        <f t="array" ref="AS8">IFERROR(
  INDEX($I$2:$I$193,
    MATCH(1, ($G$2:$G$193=$AG8)*($D$2:$D$193=AS$1), 0)
  ),
  ""
)</f>
        <v>QB</v>
      </c>
      <c r="AT8" s="5" t="str" cm="1">
        <f t="array" ref="AT8">IFERROR(
  INDEX($I$2:$I$193,
    MATCH(1, ($G$2:$G$193=$AG8)*($D$2:$D$193=AT$1), 0)
  ),
  ""
)</f>
        <v>TE</v>
      </c>
      <c r="AU8" s="5" t="str" cm="1">
        <f t="array" ref="AU8">IFERROR(
  INDEX($I$2:$I$193,
    MATCH(1, ($G$2:$G$193=$AG8)*($D$2:$D$193=AU$1), 0)
  ),
  ""
)</f>
        <v>QB</v>
      </c>
      <c r="AV8" s="5" t="str" cm="1">
        <f t="array" ref="AV8">IFERROR(
  INDEX($I$2:$I$193,
    MATCH(1, ($G$2:$G$193=$AG8)*($D$2:$D$193=AV$1), 0)
  ),
  ""
)</f>
        <v>DST</v>
      </c>
      <c r="AW8" s="5" t="str" cm="1">
        <f t="array" ref="AW8">IFERROR(
  INDEX($I$2:$I$193,
    MATCH(1, ($G$2:$G$193=$AG8)*($D$2:$D$193=AW$1), 0)
  ),
  ""
)</f>
        <v>K</v>
      </c>
    </row>
    <row r="9" spans="1:49" x14ac:dyDescent="0.2">
      <c r="A9" s="4">
        <v>8</v>
      </c>
      <c r="B9" s="5" t="s">
        <v>18</v>
      </c>
      <c r="D9" s="4">
        <v>1</v>
      </c>
      <c r="E9" s="4">
        <v>8</v>
      </c>
      <c r="F9" s="4">
        <v>8</v>
      </c>
      <c r="G9" s="4" t="str" cm="1">
        <f t="array" ref="G9">INDEX($B$2:$B$13, IF(MOD(D9,2)=1, E9, 13-E9))</f>
        <v>Steve</v>
      </c>
      <c r="H9" s="5" t="s">
        <v>29</v>
      </c>
      <c r="I9" s="5" t="s">
        <v>7</v>
      </c>
      <c r="K9" s="17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Y9" s="10">
        <v>8</v>
      </c>
      <c r="Z9" s="11">
        <f t="shared" si="1"/>
        <v>1</v>
      </c>
      <c r="AA9" s="11">
        <f t="shared" si="2"/>
        <v>6</v>
      </c>
      <c r="AB9" s="11">
        <f t="shared" si="3"/>
        <v>4</v>
      </c>
      <c r="AC9" s="11">
        <f t="shared" si="4"/>
        <v>1</v>
      </c>
      <c r="AD9" s="11">
        <f t="shared" si="5"/>
        <v>0</v>
      </c>
      <c r="AE9" s="11">
        <f t="shared" si="6"/>
        <v>0</v>
      </c>
      <c r="AG9" s="16" t="str">
        <v>Steve</v>
      </c>
      <c r="AH9" s="5" t="str" cm="1">
        <f t="array" ref="AH9">IFERROR(
  INDEX($I$2:$I$193,
    MATCH(1, ($G$2:$G$193=$AG9)*($D$2:$D$193=AH$1), 0)
  ),
  ""
)</f>
        <v>RB</v>
      </c>
      <c r="AI9" s="5" t="str" cm="1">
        <f t="array" ref="AI9">IFERROR(
  INDEX($I$2:$I$193,
    MATCH(1, ($G$2:$G$193=$AG9)*($D$2:$D$193=AI$1), 0)
  ),
  ""
)</f>
        <v>WR</v>
      </c>
      <c r="AJ9" s="5" t="str" cm="1">
        <f t="array" ref="AJ9">IFERROR(
  INDEX($I$2:$I$193,
    MATCH(1, ($G$2:$G$193=$AG9)*($D$2:$D$193=AJ$1), 0)
  ),
  ""
)</f>
        <v>WR</v>
      </c>
      <c r="AK9" s="5" t="str" cm="1">
        <f t="array" ref="AK9">IFERROR(
  INDEX($I$2:$I$193,
    MATCH(1, ($G$2:$G$193=$AG9)*($D$2:$D$193=AK$1), 0)
  ),
  ""
)</f>
        <v>RB</v>
      </c>
      <c r="AL9" s="5" t="str" cm="1">
        <f t="array" ref="AL9">IFERROR(
  INDEX($I$2:$I$193,
    MATCH(1, ($G$2:$G$193=$AG9)*($D$2:$D$193=AL$1), 0)
  ),
  ""
)</f>
        <v>WR</v>
      </c>
      <c r="AM9" s="5" t="str" cm="1">
        <f t="array" ref="AM9">IFERROR(
  INDEX($I$2:$I$193,
    MATCH(1, ($G$2:$G$193=$AG9)*($D$2:$D$193=AM$1), 0)
  ),
  ""
)</f>
        <v>RB</v>
      </c>
      <c r="AN9" s="5" t="str" cm="1">
        <f t="array" ref="AN9">IFERROR(
  INDEX($I$2:$I$193,
    MATCH(1, ($G$2:$G$193=$AG9)*($D$2:$D$193=AN$1), 0)
  ),
  ""
)</f>
        <v>QB</v>
      </c>
      <c r="AO9" s="5" t="str" cm="1">
        <f t="array" ref="AO9">IFERROR(
  INDEX($I$2:$I$193,
    MATCH(1, ($G$2:$G$193=$AG9)*($D$2:$D$193=AO$1), 0)
  ),
  ""
)</f>
        <v>WR</v>
      </c>
      <c r="AP9" s="5" t="str" cm="1">
        <f t="array" ref="AP9">IFERROR(
  INDEX($I$2:$I$193,
    MATCH(1, ($G$2:$G$193=$AG9)*($D$2:$D$193=AP$1), 0)
  ),
  ""
)</f>
        <v>RB</v>
      </c>
      <c r="AQ9" s="5" t="str" cm="1">
        <f t="array" ref="AQ9">IFERROR(
  INDEX($I$2:$I$193,
    MATCH(1, ($G$2:$G$193=$AG9)*($D$2:$D$193=AQ$1), 0)
  ),
  ""
)</f>
        <v>TE</v>
      </c>
      <c r="AR9" s="5" t="str" cm="1">
        <f t="array" ref="AR9">IFERROR(
  INDEX($I$2:$I$193,
    MATCH(1, ($G$2:$G$193=$AG9)*($D$2:$D$193=AR$1), 0)
  ),
  ""
)</f>
        <v>WR</v>
      </c>
      <c r="AS9" s="5" t="str" cm="1">
        <f t="array" ref="AS9">IFERROR(
  INDEX($I$2:$I$193,
    MATCH(1, ($G$2:$G$193=$AG9)*($D$2:$D$193=AS$1), 0)
  ),
  ""
)</f>
        <v>QB</v>
      </c>
      <c r="AT9" s="5" t="str" cm="1">
        <f t="array" ref="AT9">IFERROR(
  INDEX($I$2:$I$193,
    MATCH(1, ($G$2:$G$193=$AG9)*($D$2:$D$193=AT$1), 0)
  ),
  ""
)</f>
        <v>WR</v>
      </c>
      <c r="AU9" s="5" t="str" cm="1">
        <f t="array" ref="AU9">IFERROR(
  INDEX($I$2:$I$193,
    MATCH(1, ($G$2:$G$193=$AG9)*($D$2:$D$193=AU$1), 0)
  ),
  ""
)</f>
        <v>DST</v>
      </c>
      <c r="AV9" s="5" t="str" cm="1">
        <f t="array" ref="AV9">IFERROR(
  INDEX($I$2:$I$193,
    MATCH(1, ($G$2:$G$193=$AG9)*($D$2:$D$193=AV$1), 0)
  ),
  ""
)</f>
        <v>TE</v>
      </c>
      <c r="AW9" s="5" t="str" cm="1">
        <f t="array" ref="AW9">IFERROR(
  INDEX($I$2:$I$193,
    MATCH(1, ($G$2:$G$193=$AG9)*($D$2:$D$193=AW$1), 0)
  ),
  ""
)</f>
        <v>K</v>
      </c>
    </row>
    <row r="10" spans="1:49" x14ac:dyDescent="0.2">
      <c r="A10" s="4">
        <v>9</v>
      </c>
      <c r="B10" s="5" t="s">
        <v>19</v>
      </c>
      <c r="D10" s="4">
        <v>1</v>
      </c>
      <c r="E10" s="4">
        <v>9</v>
      </c>
      <c r="F10" s="4">
        <v>9</v>
      </c>
      <c r="G10" s="4" t="str" cm="1">
        <f t="array" ref="G10">INDEX($B$2:$B$13, IF(MOD(D10,2)=1, E10, 13-E10))</f>
        <v>Beau</v>
      </c>
      <c r="H10" s="5" t="s">
        <v>30</v>
      </c>
      <c r="I10" s="5" t="s">
        <v>9</v>
      </c>
      <c r="K10" s="17">
        <v>5</v>
      </c>
      <c r="L10" s="18" t="str" cm="1">
        <f t="array" ref="L10">_xlfn.LET(
  _xlpm.playerRow, SUMPRODUCT(($D$2:$D$193=$K10)*($G$2:$G$193=L$1)*ROW($D$2:$D$193))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Aaron Jones (RB)</v>
      </c>
      <c r="M10" s="18" t="str" cm="1">
        <f t="array" ref="M10">_xlfn.LET(
  _xlpm.playerRow, SUMPRODUCT(($D$2:$D$193=$K10)*($G$2:$G$193=M$1)*ROW($D$2:$D$193))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C.J. Stroud (QB)</v>
      </c>
      <c r="N10" s="18" t="str" cm="1">
        <f t="array" ref="N10">_xlfn.LET(
  _xlpm.playerRow, SUMPRODUCT(($D$2:$D$193=$K10)*($G$2:$G$193=N$1)*ROW($D$2:$D$193))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Trey McBride (TE)</v>
      </c>
      <c r="O10" s="18" t="str" cm="1">
        <f t="array" ref="O10">_xlfn.LET(
  _xlpm.playerRow, SUMPRODUCT(($D$2:$D$193=$K10)*($G$2:$G$193=O$1)*ROW($D$2:$D$193))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Stefon Diggs (WR)</v>
      </c>
      <c r="P10" s="18" t="str" cm="1">
        <f t="array" ref="P10">_xlfn.LET(
  _xlpm.playerRow, SUMPRODUCT(($D$2:$D$193=$K10)*($G$2:$G$193=P$1)*ROW($D$2:$D$193))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Amari Cooper (WR)</v>
      </c>
      <c r="Q10" s="18" t="str" cm="1">
        <f t="array" ref="Q10">_xlfn.LET(
  _xlpm.playerRow, SUMPRODUCT(($D$2:$D$193=$K10)*($G$2:$G$193=Q$1)*ROW($D$2:$D$193))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D'Andre Swift (RB)</v>
      </c>
      <c r="R10" s="18" t="str" cm="1">
        <f t="array" ref="R10">_xlfn.LET(
  _xlpm.playerRow, SUMPRODUCT(($D$2:$D$193=$K10)*($G$2:$G$193=R$1)*ROW($D$2:$D$193))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Rashee Rice (WR)</v>
      </c>
      <c r="S10" s="18" t="str" cm="1">
        <f t="array" ref="S10">_xlfn.LET(
  _xlpm.playerRow, SUMPRODUCT(($D$2:$D$193=$K10)*($G$2:$G$193=S$1)*ROW($D$2:$D$193))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Tee Higgins (WR)</v>
      </c>
      <c r="T10" s="18" t="str" cm="1">
        <f t="array" ref="T10">_xlfn.LET(
  _xlpm.playerRow, SUMPRODUCT(($D$2:$D$193=$K10)*($G$2:$G$193=T$1)*ROW($D$2:$D$193))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Dalton Kincaid (TE)</v>
      </c>
      <c r="U10" s="18" t="str" cm="1">
        <f t="array" ref="U10">_xlfn.LET(
  _xlpm.playerRow, SUMPRODUCT(($D$2:$D$193=$K10)*($G$2:$G$193=U$1)*ROW($D$2:$D$193))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Rhamondre Stevenson (RB)</v>
      </c>
      <c r="V10" s="18" t="str" cm="1">
        <f t="array" ref="V10">_xlfn.LET(
  _xlpm.playerRow, SUMPRODUCT(($D$2:$D$193=$K10)*($G$2:$G$193=V$1)*ROW($D$2:$D$193))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James Conner (RB)</v>
      </c>
      <c r="W10" s="18" t="str" cm="1">
        <f t="array" ref="W10">_xlfn.LET(
  _xlpm.playerRow, SUMPRODUCT(($D$2:$D$193=$K10)*($G$2:$G$193=W$1)*ROW($D$2:$D$193))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Terry McLaurin (WR)</v>
      </c>
      <c r="Y10" s="10">
        <v>9</v>
      </c>
      <c r="Z10" s="11">
        <f t="shared" si="1"/>
        <v>0</v>
      </c>
      <c r="AA10" s="11">
        <f t="shared" si="2"/>
        <v>7</v>
      </c>
      <c r="AB10" s="11">
        <f t="shared" si="3"/>
        <v>4</v>
      </c>
      <c r="AC10" s="11">
        <f t="shared" si="4"/>
        <v>0</v>
      </c>
      <c r="AD10" s="11">
        <f t="shared" si="5"/>
        <v>0</v>
      </c>
      <c r="AE10" s="11">
        <f t="shared" si="6"/>
        <v>1</v>
      </c>
      <c r="AG10" s="16" t="str">
        <v>Beau</v>
      </c>
      <c r="AH10" s="5" t="str" cm="1">
        <f t="array" ref="AH10">IFERROR(
  INDEX($I$2:$I$193,
    MATCH(1, ($G$2:$G$193=$AG10)*($D$2:$D$193=AH$1), 0)
  ),
  ""
)</f>
        <v>WR</v>
      </c>
      <c r="AI10" s="5" t="str" cm="1">
        <f t="array" ref="AI10">IFERROR(
  INDEX($I$2:$I$193,
    MATCH(1, ($G$2:$G$193=$AG10)*($D$2:$D$193=AI$1), 0)
  ),
  ""
)</f>
        <v>RB</v>
      </c>
      <c r="AJ10" s="5" t="str" cm="1">
        <f t="array" ref="AJ10">IFERROR(
  INDEX($I$2:$I$193,
    MATCH(1, ($G$2:$G$193=$AG10)*($D$2:$D$193=AJ$1), 0)
  ),
  ""
)</f>
        <v>RB</v>
      </c>
      <c r="AK10" s="5" t="str" cm="1">
        <f t="array" ref="AK10">IFERROR(
  INDEX($I$2:$I$193,
    MATCH(1, ($G$2:$G$193=$AG10)*($D$2:$D$193=AK$1), 0)
  ),
  ""
)</f>
        <v>WR</v>
      </c>
      <c r="AL10" s="5" t="str" cm="1">
        <f t="array" ref="AL10">IFERROR(
  INDEX($I$2:$I$193,
    MATCH(1, ($G$2:$G$193=$AG10)*($D$2:$D$193=AL$1), 0)
  ),
  ""
)</f>
        <v>TE</v>
      </c>
      <c r="AM10" s="5" t="str" cm="1">
        <f t="array" ref="AM10">IFERROR(
  INDEX($I$2:$I$193,
    MATCH(1, ($G$2:$G$193=$AG10)*($D$2:$D$193=AM$1), 0)
  ),
  ""
)</f>
        <v>WR</v>
      </c>
      <c r="AN10" s="5" t="str" cm="1">
        <f t="array" ref="AN10">IFERROR(
  INDEX($I$2:$I$193,
    MATCH(1, ($G$2:$G$193=$AG10)*($D$2:$D$193=AN$1), 0)
  ),
  ""
)</f>
        <v>RB</v>
      </c>
      <c r="AO10" s="5" t="str" cm="1">
        <f t="array" ref="AO10">IFERROR(
  INDEX($I$2:$I$193,
    MATCH(1, ($G$2:$G$193=$AG10)*($D$2:$D$193=AO$1), 0)
  ),
  ""
)</f>
        <v>QB</v>
      </c>
      <c r="AP10" s="5" t="str" cm="1">
        <f t="array" ref="AP10">IFERROR(
  INDEX($I$2:$I$193,
    MATCH(1, ($G$2:$G$193=$AG10)*($D$2:$D$193=AP$1), 0)
  ),
  ""
)</f>
        <v>WR</v>
      </c>
      <c r="AQ10" s="5" t="str" cm="1">
        <f t="array" ref="AQ10">IFERROR(
  INDEX($I$2:$I$193,
    MATCH(1, ($G$2:$G$193=$AG10)*($D$2:$D$193=AQ$1), 0)
  ),
  ""
)</f>
        <v>RB</v>
      </c>
      <c r="AR10" s="5" t="str" cm="1">
        <f t="array" ref="AR10">IFERROR(
  INDEX($I$2:$I$193,
    MATCH(1, ($G$2:$G$193=$AG10)*($D$2:$D$193=AR$1), 0)
  ),
  ""
)</f>
        <v>QB</v>
      </c>
      <c r="AS10" s="5" t="str" cm="1">
        <f t="array" ref="AS10">IFERROR(
  INDEX($I$2:$I$193,
    MATCH(1, ($G$2:$G$193=$AG10)*($D$2:$D$193=AS$1), 0)
  ),
  ""
)</f>
        <v>K</v>
      </c>
      <c r="AT10" s="5" t="str" cm="1">
        <f t="array" ref="AT10">IFERROR(
  INDEX($I$2:$I$193,
    MATCH(1, ($G$2:$G$193=$AG10)*($D$2:$D$193=AT$1), 0)
  ),
  ""
)</f>
        <v>WR</v>
      </c>
      <c r="AU10" s="5" t="str" cm="1">
        <f t="array" ref="AU10">IFERROR(
  INDEX($I$2:$I$193,
    MATCH(1, ($G$2:$G$193=$AG10)*($D$2:$D$193=AU$1), 0)
  ),
  ""
)</f>
        <v>WR</v>
      </c>
      <c r="AV10" s="5" t="str" cm="1">
        <f t="array" ref="AV10">IFERROR(
  INDEX($I$2:$I$193,
    MATCH(1, ($G$2:$G$193=$AG10)*($D$2:$D$193=AV$1), 0)
  ),
  ""
)</f>
        <v>DST</v>
      </c>
      <c r="AW10" s="5" t="str" cm="1">
        <f t="array" ref="AW10">IFERROR(
  INDEX($I$2:$I$193,
    MATCH(1, ($G$2:$G$193=$AG10)*($D$2:$D$193=AW$1), 0)
  ),
  ""
)</f>
        <v>WR</v>
      </c>
    </row>
    <row r="11" spans="1:49" x14ac:dyDescent="0.2">
      <c r="A11" s="4">
        <v>10</v>
      </c>
      <c r="B11" s="5" t="s">
        <v>20</v>
      </c>
      <c r="D11" s="4">
        <v>1</v>
      </c>
      <c r="E11" s="4">
        <v>10</v>
      </c>
      <c r="F11" s="4">
        <v>10</v>
      </c>
      <c r="G11" s="4" t="str" cm="1">
        <f t="array" ref="G11">INDEX($B$2:$B$13, IF(MOD(D11,2)=1, E11, 13-E11))</f>
        <v>Jared</v>
      </c>
      <c r="H11" s="5" t="s">
        <v>8</v>
      </c>
      <c r="I11" s="5" t="s">
        <v>9</v>
      </c>
      <c r="K11" s="17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Y11" s="10">
        <v>10</v>
      </c>
      <c r="Z11" s="11">
        <f t="shared" si="1"/>
        <v>0</v>
      </c>
      <c r="AA11" s="11">
        <f t="shared" si="2"/>
        <v>2</v>
      </c>
      <c r="AB11" s="11">
        <f t="shared" si="3"/>
        <v>7</v>
      </c>
      <c r="AC11" s="11">
        <f t="shared" si="4"/>
        <v>2</v>
      </c>
      <c r="AD11" s="11">
        <f t="shared" si="5"/>
        <v>0</v>
      </c>
      <c r="AE11" s="11">
        <f t="shared" si="6"/>
        <v>1</v>
      </c>
      <c r="AG11" s="16" t="str">
        <v>Jared</v>
      </c>
      <c r="AH11" s="5" t="str" cm="1">
        <f t="array" ref="AH11">IFERROR(
  INDEX($I$2:$I$193,
    MATCH(1, ($G$2:$G$193=$AG11)*($D$2:$D$193=AH$1), 0)
  ),
  ""
)</f>
        <v>WR</v>
      </c>
      <c r="AI11" s="5" t="str" cm="1">
        <f t="array" ref="AI11">IFERROR(
  INDEX($I$2:$I$193,
    MATCH(1, ($G$2:$G$193=$AG11)*($D$2:$D$193=AI$1), 0)
  ),
  ""
)</f>
        <v>RB</v>
      </c>
      <c r="AJ11" s="5" t="str" cm="1">
        <f t="array" ref="AJ11">IFERROR(
  INDEX($I$2:$I$193,
    MATCH(1, ($G$2:$G$193=$AG11)*($D$2:$D$193=AJ$1), 0)
  ),
  ""
)</f>
        <v>RB</v>
      </c>
      <c r="AK11" s="5" t="str" cm="1">
        <f t="array" ref="AK11">IFERROR(
  INDEX($I$2:$I$193,
    MATCH(1, ($G$2:$G$193=$AG11)*($D$2:$D$193=AK$1), 0)
  ),
  ""
)</f>
        <v>WR</v>
      </c>
      <c r="AL11" s="5" t="str" cm="1">
        <f t="array" ref="AL11">IFERROR(
  INDEX($I$2:$I$193,
    MATCH(1, ($G$2:$G$193=$AG11)*($D$2:$D$193=AL$1), 0)
  ),
  ""
)</f>
        <v>RB</v>
      </c>
      <c r="AM11" s="5" t="str" cm="1">
        <f t="array" ref="AM11">IFERROR(
  INDEX($I$2:$I$193,
    MATCH(1, ($G$2:$G$193=$AG11)*($D$2:$D$193=AM$1), 0)
  ),
  ""
)</f>
        <v>TE</v>
      </c>
      <c r="AN11" s="5" t="str" cm="1">
        <f t="array" ref="AN11">IFERROR(
  INDEX($I$2:$I$193,
    MATCH(1, ($G$2:$G$193=$AG11)*($D$2:$D$193=AN$1), 0)
  ),
  ""
)</f>
        <v>QB</v>
      </c>
      <c r="AO11" s="5" t="str" cm="1">
        <f t="array" ref="AO11">IFERROR(
  INDEX($I$2:$I$193,
    MATCH(1, ($G$2:$G$193=$AG11)*($D$2:$D$193=AO$1), 0)
  ),
  ""
)</f>
        <v>WR</v>
      </c>
      <c r="AP11" s="5" t="str" cm="1">
        <f t="array" ref="AP11">IFERROR(
  INDEX($I$2:$I$193,
    MATCH(1, ($G$2:$G$193=$AG11)*($D$2:$D$193=AP$1), 0)
  ),
  ""
)</f>
        <v>WR</v>
      </c>
      <c r="AQ11" s="5" t="str" cm="1">
        <f t="array" ref="AQ11">IFERROR(
  INDEX($I$2:$I$193,
    MATCH(1, ($G$2:$G$193=$AG11)*($D$2:$D$193=AQ$1), 0)
  ),
  ""
)</f>
        <v>RB</v>
      </c>
      <c r="AR11" s="5" t="str" cm="1">
        <f t="array" ref="AR11">IFERROR(
  INDEX($I$2:$I$193,
    MATCH(1, ($G$2:$G$193=$AG11)*($D$2:$D$193=AR$1), 0)
  ),
  ""
)</f>
        <v>WR</v>
      </c>
      <c r="AS11" s="5" t="str" cm="1">
        <f t="array" ref="AS11">IFERROR(
  INDEX($I$2:$I$193,
    MATCH(1, ($G$2:$G$193=$AG11)*($D$2:$D$193=AS$1), 0)
  ),
  ""
)</f>
        <v>DST</v>
      </c>
      <c r="AT11" s="5" t="str" cm="1">
        <f t="array" ref="AT11">IFERROR(
  INDEX($I$2:$I$193,
    MATCH(1, ($G$2:$G$193=$AG11)*($D$2:$D$193=AT$1), 0)
  ),
  ""
)</f>
        <v>RB</v>
      </c>
      <c r="AU11" s="5" t="str" cm="1">
        <f t="array" ref="AU11">IFERROR(
  INDEX($I$2:$I$193,
    MATCH(1, ($G$2:$G$193=$AG11)*($D$2:$D$193=AU$1), 0)
  ),
  ""
)</f>
        <v>TE</v>
      </c>
      <c r="AV11" s="5" t="str" cm="1">
        <f t="array" ref="AV11">IFERROR(
  INDEX($I$2:$I$193,
    MATCH(1, ($G$2:$G$193=$AG11)*($D$2:$D$193=AV$1), 0)
  ),
  ""
)</f>
        <v>QB</v>
      </c>
      <c r="AW11" s="5" t="str" cm="1">
        <f t="array" ref="AW11">IFERROR(
  INDEX($I$2:$I$193,
    MATCH(1, ($G$2:$G$193=$AG11)*($D$2:$D$193=AW$1), 0)
  ),
  ""
)</f>
        <v>K</v>
      </c>
    </row>
    <row r="12" spans="1:49" x14ac:dyDescent="0.2">
      <c r="A12" s="4">
        <v>11</v>
      </c>
      <c r="B12" s="5" t="s">
        <v>21</v>
      </c>
      <c r="D12" s="4">
        <v>1</v>
      </c>
      <c r="E12" s="4">
        <v>11</v>
      </c>
      <c r="F12" s="4">
        <v>11</v>
      </c>
      <c r="G12" s="4" t="str" cm="1">
        <f t="array" ref="G12">INDEX($B$2:$B$13, IF(MOD(D12,2)=1, E12, 13-E12))</f>
        <v>Eddie</v>
      </c>
      <c r="H12" s="5" t="s">
        <v>31</v>
      </c>
      <c r="I12" s="5" t="s">
        <v>7</v>
      </c>
      <c r="K12" s="17">
        <v>6</v>
      </c>
      <c r="L12" s="18" t="str" cm="1">
        <f t="array" ref="L12">_xlfn.LET(
  _xlpm.playerRow, SUMPRODUCT(($D$2:$D$193=$K12)*($G$2:$G$193=L$1)*ROW($D$2:$D$193))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Devin Singletary (RB)</v>
      </c>
      <c r="M12" s="18" t="str" cm="1">
        <f t="array" ref="M12">_xlfn.LET(
  _xlpm.playerRow, SUMPRODUCT(($D$2:$D$193=$K12)*($G$2:$G$193=M$1)*ROW($D$2:$D$193))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Najee Harris (RB)</v>
      </c>
      <c r="N12" s="18" t="str" cm="1">
        <f t="array" ref="N12">_xlfn.LET(
  _xlpm.playerRow, SUMPRODUCT(($D$2:$D$193=$K12)*($G$2:$G$193=N$1)*ROW($D$2:$D$193))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Jayden Reed (WR)</v>
      </c>
      <c r="O12" s="18" t="str" cm="1">
        <f t="array" ref="O12">_xlfn.LET(
  _xlpm.playerRow, SUMPRODUCT(($D$2:$D$193=$K12)*($G$2:$G$193=O$1)*ROW($D$2:$D$193))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George Pickens (WR)</v>
      </c>
      <c r="P12" s="18" t="str" cm="1">
        <f t="array" ref="P12">_xlfn.LET(
  _xlpm.playerRow, SUMPRODUCT(($D$2:$D$193=$K12)*($G$2:$G$193=P$1)*ROW($D$2:$D$193))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David Montgomery (RB)</v>
      </c>
      <c r="Q12" s="18" t="str" cm="1">
        <f t="array" ref="Q12">_xlfn.LET(
  _xlpm.playerRow, SUMPRODUCT(($D$2:$D$193=$K12)*($G$2:$G$193=Q$1)*ROW($D$2:$D$193))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Anthony Richardson (QB)</v>
      </c>
      <c r="R12" s="18" t="str" cm="1">
        <f t="array" ref="R12">_xlfn.LET(
  _xlpm.playerRow, SUMPRODUCT(($D$2:$D$193=$K12)*($G$2:$G$193=R$1)*ROW($D$2:$D$193))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Tank Dell (WR)</v>
      </c>
      <c r="S12" s="18" t="str" cm="1">
        <f t="array" ref="S12">_xlfn.LET(
  _xlpm.playerRow, SUMPRODUCT(($D$2:$D$193=$K12)*($G$2:$G$193=S$1)*ROW($D$2:$D$193))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Zamir White (RB)</v>
      </c>
      <c r="T12" s="18" t="str" cm="1">
        <f t="array" ref="T12">_xlfn.LET(
  _xlpm.playerRow, SUMPRODUCT(($D$2:$D$193=$K12)*($G$2:$G$193=T$1)*ROW($D$2:$D$193))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Calvin Ridley (WR)</v>
      </c>
      <c r="U12" s="18" t="str" cm="1">
        <f t="array" ref="U12">_xlfn.LET(
  _xlpm.playerRow, SUMPRODUCT(($D$2:$D$193=$K12)*($G$2:$G$193=U$1)*ROW($D$2:$D$193))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Kyle Pitts (TE)</v>
      </c>
      <c r="V12" s="18" t="str" cm="1">
        <f t="array" ref="V12">_xlfn.LET(
  _xlpm.playerRow, SUMPRODUCT(($D$2:$D$193=$K12)*($G$2:$G$193=V$1)*ROW($D$2:$D$193))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Evan Engram (TE)</v>
      </c>
      <c r="W12" s="18" t="str" cm="1">
        <f t="array" ref="W12">_xlfn.LET(
  _xlpm.playerRow, SUMPRODUCT(($D$2:$D$193=$K12)*($G$2:$G$193=W$1)*ROW($D$2:$D$193))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Javonte Williams (RB)</v>
      </c>
      <c r="Y12" s="10">
        <v>11</v>
      </c>
      <c r="Z12" s="11">
        <f t="shared" si="1"/>
        <v>1</v>
      </c>
      <c r="AA12" s="11">
        <f t="shared" si="2"/>
        <v>2</v>
      </c>
      <c r="AB12" s="11">
        <f t="shared" si="3"/>
        <v>4</v>
      </c>
      <c r="AC12" s="11">
        <f t="shared" si="4"/>
        <v>2</v>
      </c>
      <c r="AD12" s="11">
        <f t="shared" si="5"/>
        <v>1</v>
      </c>
      <c r="AE12" s="11">
        <f t="shared" si="6"/>
        <v>2</v>
      </c>
      <c r="AG12" s="16" t="str">
        <v>Eddie</v>
      </c>
      <c r="AH12" s="5" t="str" cm="1">
        <f t="array" ref="AH12">IFERROR(
  INDEX($I$2:$I$193,
    MATCH(1, ($G$2:$G$193=$AG12)*($D$2:$D$193=AH$1), 0)
  ),
  ""
)</f>
        <v>RB</v>
      </c>
      <c r="AI12" s="5" t="str" cm="1">
        <f t="array" ref="AI12">IFERROR(
  INDEX($I$2:$I$193,
    MATCH(1, ($G$2:$G$193=$AG12)*($D$2:$D$193=AI$1), 0)
  ),
  ""
)</f>
        <v>WR</v>
      </c>
      <c r="AJ12" s="5" t="str" cm="1">
        <f t="array" ref="AJ12">IFERROR(
  INDEX($I$2:$I$193,
    MATCH(1, ($G$2:$G$193=$AG12)*($D$2:$D$193=AJ$1), 0)
  ),
  ""
)</f>
        <v>WR</v>
      </c>
      <c r="AK12" s="5" t="str" cm="1">
        <f t="array" ref="AK12">IFERROR(
  INDEX($I$2:$I$193,
    MATCH(1, ($G$2:$G$193=$AG12)*($D$2:$D$193=AK$1), 0)
  ),
  ""
)</f>
        <v>QB</v>
      </c>
      <c r="AL12" s="5" t="str" cm="1">
        <f t="array" ref="AL12">IFERROR(
  INDEX($I$2:$I$193,
    MATCH(1, ($G$2:$G$193=$AG12)*($D$2:$D$193=AL$1), 0)
  ),
  ""
)</f>
        <v>RB</v>
      </c>
      <c r="AM12" s="5" t="str" cm="1">
        <f t="array" ref="AM12">IFERROR(
  INDEX($I$2:$I$193,
    MATCH(1, ($G$2:$G$193=$AG12)*($D$2:$D$193=AM$1), 0)
  ),
  ""
)</f>
        <v>TE</v>
      </c>
      <c r="AN12" s="5" t="str" cm="1">
        <f t="array" ref="AN12">IFERROR(
  INDEX($I$2:$I$193,
    MATCH(1, ($G$2:$G$193=$AG12)*($D$2:$D$193=AN$1), 0)
  ),
  ""
)</f>
        <v>RB</v>
      </c>
      <c r="AO12" s="5" t="str" cm="1">
        <f t="array" ref="AO12">IFERROR(
  INDEX($I$2:$I$193,
    MATCH(1, ($G$2:$G$193=$AG12)*($D$2:$D$193=AO$1), 0)
  ),
  ""
)</f>
        <v>WR</v>
      </c>
      <c r="AP12" s="5" t="str" cm="1">
        <f t="array" ref="AP12">IFERROR(
  INDEX($I$2:$I$193,
    MATCH(1, ($G$2:$G$193=$AG12)*($D$2:$D$193=AP$1), 0)
  ),
  ""
)</f>
        <v>WR</v>
      </c>
      <c r="AQ12" s="5" t="str" cm="1">
        <f t="array" ref="AQ12">IFERROR(
  INDEX($I$2:$I$193,
    MATCH(1, ($G$2:$G$193=$AG12)*($D$2:$D$193=AQ$1), 0)
  ),
  ""
)</f>
        <v>RB</v>
      </c>
      <c r="AR12" s="5" t="str" cm="1">
        <f t="array" ref="AR12">IFERROR(
  INDEX($I$2:$I$193,
    MATCH(1, ($G$2:$G$193=$AG12)*($D$2:$D$193=AR$1), 0)
  ),
  ""
)</f>
        <v>DST</v>
      </c>
      <c r="AS12" s="5" t="str" cm="1">
        <f t="array" ref="AS12">IFERROR(
  INDEX($I$2:$I$193,
    MATCH(1, ($G$2:$G$193=$AG12)*($D$2:$D$193=AS$1), 0)
  ),
  ""
)</f>
        <v>WR</v>
      </c>
      <c r="AT12" s="5" t="str" cm="1">
        <f t="array" ref="AT12">IFERROR(
  INDEX($I$2:$I$193,
    MATCH(1, ($G$2:$G$193=$AG12)*($D$2:$D$193=AT$1), 0)
  ),
  ""
)</f>
        <v>RB</v>
      </c>
      <c r="AU12" s="5" t="str" cm="1">
        <f t="array" ref="AU12">IFERROR(
  INDEX($I$2:$I$193,
    MATCH(1, ($G$2:$G$193=$AG12)*($D$2:$D$193=AU$1), 0)
  ),
  ""
)</f>
        <v>TE</v>
      </c>
      <c r="AV12" s="5" t="str" cm="1">
        <f t="array" ref="AV12">IFERROR(
  INDEX($I$2:$I$193,
    MATCH(1, ($G$2:$G$193=$AG12)*($D$2:$D$193=AV$1), 0)
  ),
  ""
)</f>
        <v>K</v>
      </c>
      <c r="AW12" s="5" t="str" cm="1">
        <f t="array" ref="AW12">IFERROR(
  INDEX($I$2:$I$193,
    MATCH(1, ($G$2:$G$193=$AG12)*($D$2:$D$193=AW$1), 0)
  ),
  ""
)</f>
        <v>QB</v>
      </c>
    </row>
    <row r="13" spans="1:49" x14ac:dyDescent="0.2">
      <c r="A13" s="4">
        <v>12</v>
      </c>
      <c r="B13" s="5" t="s">
        <v>22</v>
      </c>
      <c r="D13" s="4">
        <v>1</v>
      </c>
      <c r="E13" s="4">
        <v>12</v>
      </c>
      <c r="F13" s="4">
        <v>12</v>
      </c>
      <c r="G13" s="4" t="str" cm="1">
        <f t="array" ref="G13">INDEX($B$2:$B$13, IF(MOD(D13,2)=1, E13, 13-E13))</f>
        <v>Ian</v>
      </c>
      <c r="H13" s="5" t="s">
        <v>32</v>
      </c>
      <c r="I13" s="5" t="s">
        <v>7</v>
      </c>
      <c r="K13" s="17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Y13" s="10">
        <v>12</v>
      </c>
      <c r="Z13" s="11">
        <f t="shared" si="1"/>
        <v>4</v>
      </c>
      <c r="AA13" s="11">
        <f t="shared" si="2"/>
        <v>3</v>
      </c>
      <c r="AB13" s="11">
        <f t="shared" si="3"/>
        <v>1</v>
      </c>
      <c r="AC13" s="11">
        <f t="shared" si="4"/>
        <v>1</v>
      </c>
      <c r="AD13" s="11">
        <f t="shared" si="5"/>
        <v>1</v>
      </c>
      <c r="AE13" s="11">
        <f t="shared" si="6"/>
        <v>2</v>
      </c>
      <c r="AG13" s="16" t="str">
        <v>Ian</v>
      </c>
      <c r="AH13" s="5" t="str" cm="1">
        <f t="array" ref="AH13">IFERROR(
  INDEX($I$2:$I$193,
    MATCH(1, ($G$2:$G$193=$AG13)*($D$2:$D$193=AH$1), 0)
  ),
  ""
)</f>
        <v>RB</v>
      </c>
      <c r="AI13" s="5" t="str" cm="1">
        <f t="array" ref="AI13">IFERROR(
  INDEX($I$2:$I$193,
    MATCH(1, ($G$2:$G$193=$AG13)*($D$2:$D$193=AI$1), 0)
  ),
  ""
)</f>
        <v>WR</v>
      </c>
      <c r="AJ13" s="5" t="str" cm="1">
        <f t="array" ref="AJ13">IFERROR(
  INDEX($I$2:$I$193,
    MATCH(1, ($G$2:$G$193=$AG13)*($D$2:$D$193=AJ$1), 0)
  ),
  ""
)</f>
        <v>WR</v>
      </c>
      <c r="AK13" s="5" t="str" cm="1">
        <f t="array" ref="AK13">IFERROR(
  INDEX($I$2:$I$193,
    MATCH(1, ($G$2:$G$193=$AG13)*($D$2:$D$193=AK$1), 0)
  ),
  ""
)</f>
        <v>WR</v>
      </c>
      <c r="AL13" s="5" t="str" cm="1">
        <f t="array" ref="AL13">IFERROR(
  INDEX($I$2:$I$193,
    MATCH(1, ($G$2:$G$193=$AG13)*($D$2:$D$193=AL$1), 0)
  ),
  ""
)</f>
        <v>WR</v>
      </c>
      <c r="AM13" s="5" t="str" cm="1">
        <f t="array" ref="AM13">IFERROR(
  INDEX($I$2:$I$193,
    MATCH(1, ($G$2:$G$193=$AG13)*($D$2:$D$193=AM$1), 0)
  ),
  ""
)</f>
        <v>RB</v>
      </c>
      <c r="AN13" s="5" t="str" cm="1">
        <f t="array" ref="AN13">IFERROR(
  INDEX($I$2:$I$193,
    MATCH(1, ($G$2:$G$193=$AG13)*($D$2:$D$193=AN$1), 0)
  ),
  ""
)</f>
        <v>WR</v>
      </c>
      <c r="AO13" s="5" t="str" cm="1">
        <f t="array" ref="AO13">IFERROR(
  INDEX($I$2:$I$193,
    MATCH(1, ($G$2:$G$193=$AG13)*($D$2:$D$193=AO$1), 0)
  ),
  ""
)</f>
        <v>WR</v>
      </c>
      <c r="AP13" s="5" t="str" cm="1">
        <f t="array" ref="AP13">IFERROR(
  INDEX($I$2:$I$193,
    MATCH(1, ($G$2:$G$193=$AG13)*($D$2:$D$193=AP$1), 0)
  ),
  ""
)</f>
        <v>RB</v>
      </c>
      <c r="AQ13" s="5" t="str" cm="1">
        <f t="array" ref="AQ13">IFERROR(
  INDEX($I$2:$I$193,
    MATCH(1, ($G$2:$G$193=$AG13)*($D$2:$D$193=AQ$1), 0)
  ),
  ""
)</f>
        <v>RB</v>
      </c>
      <c r="AR13" s="5" t="str" cm="1">
        <f t="array" ref="AR13">IFERROR(
  INDEX($I$2:$I$193,
    MATCH(1, ($G$2:$G$193=$AG13)*($D$2:$D$193=AR$1), 0)
  ),
  ""
)</f>
        <v>RB</v>
      </c>
      <c r="AS13" s="5" t="str" cm="1">
        <f t="array" ref="AS13">IFERROR(
  INDEX($I$2:$I$193,
    MATCH(1, ($G$2:$G$193=$AG13)*($D$2:$D$193=AS$1), 0)
  ),
  ""
)</f>
        <v>RB</v>
      </c>
      <c r="AT13" s="5" t="str" cm="1">
        <f t="array" ref="AT13">IFERROR(
  INDEX($I$2:$I$193,
    MATCH(1, ($G$2:$G$193=$AG13)*($D$2:$D$193=AT$1), 0)
  ),
  ""
)</f>
        <v>QB</v>
      </c>
      <c r="AU13" s="5" t="str" cm="1">
        <f t="array" ref="AU13">IFERROR(
  INDEX($I$2:$I$193,
    MATCH(1, ($G$2:$G$193=$AG13)*($D$2:$D$193=AU$1), 0)
  ),
  ""
)</f>
        <v>QB</v>
      </c>
      <c r="AV13" s="5" t="str" cm="1">
        <f t="array" ref="AV13">IFERROR(
  INDEX($I$2:$I$193,
    MATCH(1, ($G$2:$G$193=$AG13)*($D$2:$D$193=AV$1), 0)
  ),
  ""
)</f>
        <v>DST</v>
      </c>
      <c r="AW13" s="5" t="str" cm="1">
        <f t="array" ref="AW13">IFERROR(
  INDEX($I$2:$I$193,
    MATCH(1, ($G$2:$G$193=$AG13)*($D$2:$D$193=AW$1), 0)
  ),
  ""
)</f>
        <v>RB</v>
      </c>
    </row>
    <row r="14" spans="1:49" x14ac:dyDescent="0.2">
      <c r="D14" s="4">
        <v>2</v>
      </c>
      <c r="E14" s="4">
        <v>1</v>
      </c>
      <c r="F14" s="4">
        <v>13</v>
      </c>
      <c r="G14" s="4" t="str" cm="1">
        <f t="array" ref="G14">INDEX($B$2:$B$13, IF(MOD(D14,2)=1, E14, 13-E14))</f>
        <v>Ian</v>
      </c>
      <c r="H14" s="5" t="s">
        <v>33</v>
      </c>
      <c r="I14" s="5" t="s">
        <v>9</v>
      </c>
      <c r="K14" s="17">
        <v>7</v>
      </c>
      <c r="L14" s="18" t="str" cm="1">
        <f t="array" ref="L14">_xlfn.LET(
  _xlpm.playerRow, SUMPRODUCT(($D$2:$D$193=$K14)*($G$2:$G$193=L$1)*ROW($D$2:$D$193))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DeAndre Hopkins (WR)</v>
      </c>
      <c r="M14" s="18" t="str" cm="1">
        <f t="array" ref="M14">_xlfn.LET(
  _xlpm.playerRow, SUMPRODUCT(($D$2:$D$193=$K14)*($G$2:$G$193=M$1)*ROW($D$2:$D$193))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George Kittle (TE)</v>
      </c>
      <c r="N14" s="18" t="str" cm="1">
        <f t="array" ref="N14">_xlfn.LET(
  _xlpm.playerRow, SUMPRODUCT(($D$2:$D$193=$K14)*($G$2:$G$193=N$1)*ROW($D$2:$D$193))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Kyler Murray (QB)</v>
      </c>
      <c r="O14" s="18" t="str" cm="1">
        <f t="array" ref="O14">_xlfn.LET(
  _xlpm.playerRow, SUMPRODUCT(($D$2:$D$193=$K14)*($G$2:$G$193=O$1)*ROW($D$2:$D$193))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Tony Pollard (RB)</v>
      </c>
      <c r="P14" s="18" t="str" cm="1">
        <f t="array" ref="P14">_xlfn.LET(
  _xlpm.playerRow, SUMPRODUCT(($D$2:$D$193=$K14)*($G$2:$G$193=P$1)*ROW($D$2:$D$193))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 Godwin (WR)</v>
      </c>
      <c r="Q14" s="18" t="str" cm="1">
        <f t="array" ref="Q14">_xlfn.LET(
  _xlpm.playerRow, SUMPRODUCT(($D$2:$D$193=$K14)*($G$2:$G$193=Q$1)*ROW($D$2:$D$193))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Keenan Allen (WR)</v>
      </c>
      <c r="R14" s="18" t="str" cm="1">
        <f t="array" ref="R14">_xlfn.LET(
  _xlpm.playerRow, SUMPRODUCT(($D$2:$D$193=$K14)*($G$2:$G$193=R$1)*ROW($D$2:$D$193))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Jaylen Warren (RB)</v>
      </c>
      <c r="S14" s="18" t="str" cm="1">
        <f t="array" ref="S14">_xlfn.LET(
  _xlpm.playerRow, SUMPRODUCT(($D$2:$D$193=$K14)*($G$2:$G$193=S$1)*ROW($D$2:$D$193))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Joe Burrow (QB)</v>
      </c>
      <c r="T14" s="18" t="str" cm="1">
        <f t="array" ref="T14">_xlfn.LET(
  _xlpm.playerRow, SUMPRODUCT(($D$2:$D$193=$K14)*($G$2:$G$193=T$1)*ROW($D$2:$D$193))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Jerome Ford (RB)</v>
      </c>
      <c r="U14" s="18" t="str" cm="1">
        <f t="array" ref="U14">_xlfn.LET(
  _xlpm.playerRow, SUMPRODUCT(($D$2:$D$193=$K14)*($G$2:$G$193=U$1)*ROW($D$2:$D$193))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Jordan Love (QB)</v>
      </c>
      <c r="V14" s="18" t="str" cm="1">
        <f t="array" ref="V14">_xlfn.LET(
  _xlpm.playerRow, SUMPRODUCT(($D$2:$D$193=$K14)*($G$2:$G$193=V$1)*ROW($D$2:$D$193))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Raheem Mostert (RB)</v>
      </c>
      <c r="W14" s="18" t="str" cm="1">
        <f t="array" ref="W14">_xlfn.LET(
  _xlpm.playerRow, SUMPRODUCT(($D$2:$D$193=$K14)*($G$2:$G$193=W$1)*ROW($D$2:$D$193))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Christian Kirk (WR)</v>
      </c>
      <c r="Y14" s="10">
        <v>13</v>
      </c>
      <c r="Z14" s="11">
        <f t="shared" si="1"/>
        <v>1</v>
      </c>
      <c r="AA14" s="11">
        <f t="shared" si="2"/>
        <v>4</v>
      </c>
      <c r="AB14" s="11">
        <f t="shared" si="3"/>
        <v>4</v>
      </c>
      <c r="AC14" s="11">
        <f t="shared" si="4"/>
        <v>1</v>
      </c>
      <c r="AD14" s="11">
        <f t="shared" si="5"/>
        <v>2</v>
      </c>
      <c r="AE14" s="11">
        <f t="shared" si="6"/>
        <v>0</v>
      </c>
    </row>
    <row r="15" spans="1:49" x14ac:dyDescent="0.2">
      <c r="D15" s="4">
        <v>2</v>
      </c>
      <c r="E15" s="4">
        <v>2</v>
      </c>
      <c r="F15" s="4">
        <v>14</v>
      </c>
      <c r="G15" s="4" t="str" cm="1">
        <f t="array" ref="G15">INDEX($B$2:$B$13, IF(MOD(D15,2)=1, E15, 13-E15))</f>
        <v>Eddie</v>
      </c>
      <c r="H15" s="5" t="s">
        <v>34</v>
      </c>
      <c r="I15" s="5" t="s">
        <v>9</v>
      </c>
      <c r="K15" s="17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Y15" s="10">
        <v>14</v>
      </c>
      <c r="Z15" s="11">
        <f t="shared" si="1"/>
        <v>3</v>
      </c>
      <c r="AA15" s="11">
        <f t="shared" si="2"/>
        <v>4</v>
      </c>
      <c r="AB15" s="11">
        <f t="shared" si="3"/>
        <v>0</v>
      </c>
      <c r="AC15" s="11">
        <f t="shared" si="4"/>
        <v>2</v>
      </c>
      <c r="AD15" s="11">
        <f t="shared" si="5"/>
        <v>0</v>
      </c>
      <c r="AE15" s="11">
        <f t="shared" si="6"/>
        <v>3</v>
      </c>
    </row>
    <row r="16" spans="1:49" x14ac:dyDescent="0.2">
      <c r="D16" s="4">
        <v>2</v>
      </c>
      <c r="E16" s="4">
        <v>3</v>
      </c>
      <c r="F16" s="4">
        <v>15</v>
      </c>
      <c r="G16" s="4" t="str" cm="1">
        <f t="array" ref="G16">INDEX($B$2:$B$13, IF(MOD(D16,2)=1, E16, 13-E16))</f>
        <v>Jared</v>
      </c>
      <c r="H16" s="5" t="s">
        <v>35</v>
      </c>
      <c r="I16" s="5" t="s">
        <v>7</v>
      </c>
      <c r="K16" s="17">
        <v>8</v>
      </c>
      <c r="L16" s="18" t="str" cm="1">
        <f t="array" ref="L16">_xlfn.LET(
  _xlpm.playerRow, SUMPRODUCT(($D$2:$D$193=$K16)*($G$2:$G$193=L$1)*ROW($D$2:$D$193))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Romeo Doubs (WR)</v>
      </c>
      <c r="M16" s="18" t="str" cm="1">
        <f t="array" ref="M16">_xlfn.LET(
  _xlpm.playerRow, SUMPRODUCT(($D$2:$D$193=$K16)*($G$2:$G$193=M$1)*ROW($D$2:$D$193))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Austin Ekeler (RB)</v>
      </c>
      <c r="N16" s="18" t="str" cm="1">
        <f t="array" ref="N16">_xlfn.LET(
  _xlpm.playerRow, SUMPRODUCT(($D$2:$D$193=$K16)*($G$2:$G$193=N$1)*ROW($D$2:$D$193))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Jonathon Brooks (RB)</v>
      </c>
      <c r="O16" s="18" t="str" cm="1">
        <f t="array" ref="O16">_xlfn.LET(
  _xlpm.playerRow, SUMPRODUCT(($D$2:$D$193=$K16)*($G$2:$G$193=O$1)*ROW($D$2:$D$193))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Zack Moss (RB)</v>
      </c>
      <c r="P16" s="18" t="str" cm="1">
        <f t="array" ref="P16">_xlfn.LET(
  _xlpm.playerRow, SUMPRODUCT(($D$2:$D$193=$K16)*($G$2:$G$193=P$1)*ROW($D$2:$D$193))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Diontae Johnson (WR)</v>
      </c>
      <c r="Q16" s="18" t="str" cm="1">
        <f t="array" ref="Q16">_xlfn.LET(
  _xlpm.playerRow, SUMPRODUCT(($D$2:$D$193=$K16)*($G$2:$G$193=Q$1)*ROW($D$2:$D$193))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Jake Ferguson (TE)</v>
      </c>
      <c r="R16" s="18" t="str" cm="1">
        <f t="array" ref="R16">_xlfn.LET(
  _xlpm.playerRow, SUMPRODUCT(($D$2:$D$193=$K16)*($G$2:$G$193=R$1)*ROW($D$2:$D$193))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Brian Robinson (RB)</v>
      </c>
      <c r="S16" s="18" t="str" cm="1">
        <f t="array" ref="S16">_xlfn.LET(
  _xlpm.playerRow, SUMPRODUCT(($D$2:$D$193=$K16)*($G$2:$G$193=S$1)*ROW($D$2:$D$193))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Courtland Sutton (WR)</v>
      </c>
      <c r="T16" s="18" t="str" cm="1">
        <f t="array" ref="T16">_xlfn.LET(
  _xlpm.playerRow, SUMPRODUCT(($D$2:$D$193=$K16)*($G$2:$G$193=T$1)*ROW($D$2:$D$193))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Dak Prescott (QB)</v>
      </c>
      <c r="U16" s="18" t="str" cm="1">
        <f t="array" ref="U16">_xlfn.LET(
  _xlpm.playerRow, SUMPRODUCT(($D$2:$D$193=$K16)*($G$2:$G$193=U$1)*ROW($D$2:$D$193))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Xavier Worthy (WR)</v>
      </c>
      <c r="V16" s="18" t="str" cm="1">
        <f t="array" ref="V16">_xlfn.LET(
  _xlpm.playerRow, SUMPRODUCT(($D$2:$D$193=$K16)*($G$2:$G$193=V$1)*ROW($D$2:$D$193))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Christian Watson (WR)</v>
      </c>
      <c r="W16" s="18" t="str" cm="1">
        <f t="array" ref="W16">_xlfn.LET(
  _xlpm.playerRow, SUMPRODUCT(($D$2:$D$193=$K16)*($G$2:$G$193=W$1)*ROW($D$2:$D$193))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Jaxon Smith-Njigba (WR)</v>
      </c>
      <c r="Y16" s="10">
        <v>15</v>
      </c>
      <c r="Z16" s="11">
        <f t="shared" si="1"/>
        <v>1</v>
      </c>
      <c r="AA16" s="11">
        <f t="shared" si="2"/>
        <v>0</v>
      </c>
      <c r="AB16" s="11">
        <f t="shared" si="3"/>
        <v>2</v>
      </c>
      <c r="AC16" s="11">
        <f t="shared" si="4"/>
        <v>2</v>
      </c>
      <c r="AD16" s="11">
        <f t="shared" si="5"/>
        <v>3</v>
      </c>
      <c r="AE16" s="11">
        <f t="shared" si="6"/>
        <v>4</v>
      </c>
    </row>
    <row r="17" spans="4:31" x14ac:dyDescent="0.2">
      <c r="D17" s="4">
        <v>2</v>
      </c>
      <c r="E17" s="4">
        <v>4</v>
      </c>
      <c r="F17" s="4">
        <v>16</v>
      </c>
      <c r="G17" s="4" t="str" cm="1">
        <f t="array" ref="G17">INDEX($B$2:$B$13, IF(MOD(D17,2)=1, E17, 13-E17))</f>
        <v>Beau</v>
      </c>
      <c r="H17" s="5" t="s">
        <v>36</v>
      </c>
      <c r="I17" s="5" t="s">
        <v>7</v>
      </c>
      <c r="K17" s="17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Y17" s="10">
        <v>16</v>
      </c>
      <c r="Z17" s="11">
        <f t="shared" si="1"/>
        <v>1</v>
      </c>
      <c r="AA17" s="11">
        <f t="shared" si="2"/>
        <v>2</v>
      </c>
      <c r="AB17" s="11">
        <f t="shared" si="3"/>
        <v>4</v>
      </c>
      <c r="AC17" s="11">
        <f t="shared" si="4"/>
        <v>0</v>
      </c>
      <c r="AD17" s="11">
        <f t="shared" si="5"/>
        <v>4</v>
      </c>
      <c r="AE17" s="11">
        <f t="shared" si="6"/>
        <v>1</v>
      </c>
    </row>
    <row r="18" spans="4:31" ht="15.75" thickBot="1" x14ac:dyDescent="0.3">
      <c r="D18" s="4">
        <v>2</v>
      </c>
      <c r="E18" s="4">
        <v>5</v>
      </c>
      <c r="F18" s="4">
        <v>17</v>
      </c>
      <c r="G18" s="4" t="str" cm="1">
        <f t="array" ref="G18">INDEX($B$2:$B$13, IF(MOD(D18,2)=1, E18, 13-E18))</f>
        <v>Steve</v>
      </c>
      <c r="H18" s="5" t="s">
        <v>37</v>
      </c>
      <c r="I18" s="5" t="s">
        <v>9</v>
      </c>
      <c r="K18" s="17">
        <v>9</v>
      </c>
      <c r="L18" s="18" t="str" cm="1">
        <f t="array" ref="L18">_xlfn.LET(
  _xlpm.playerRow, SUMPRODUCT(($D$2:$D$193=$K18)*($G$2:$G$193=L$1)*ROW($D$2:$D$193))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Baltimore Ravens (DST)</v>
      </c>
      <c r="M18" s="18" t="str" cm="1">
        <f t="array" ref="M18">_xlfn.LET(
  _xlpm.playerRow, SUMPRODUCT(($D$2:$D$193=$K18)*($G$2:$G$193=M$1)*ROW($D$2:$D$193))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Ladd McConkey (WR)</v>
      </c>
      <c r="N18" s="18" t="str" cm="1">
        <f t="array" ref="N18">_xlfn.LET(
  _xlpm.playerRow, SUMPRODUCT(($D$2:$D$193=$K18)*($G$2:$G$193=N$1)*ROW($D$2:$D$193))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Brian Thomas (WR)</v>
      </c>
      <c r="O18" s="18" t="str" cm="1">
        <f t="array" ref="O18">_xlfn.LET(
  _xlpm.playerRow, SUMPRODUCT(($D$2:$D$193=$K18)*($G$2:$G$193=O$1)*ROW($D$2:$D$193))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Tyjae Spears (RB)</v>
      </c>
      <c r="P18" s="18" t="str" cm="1">
        <f t="array" ref="P18">_xlfn.LET(
  _xlpm.playerRow, SUMPRODUCT(($D$2:$D$193=$K18)*($G$2:$G$193=P$1)*ROW($D$2:$D$193))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Rome Odunze (WR)</v>
      </c>
      <c r="Q18" s="18" t="str" cm="1">
        <f t="array" ref="Q18">_xlfn.LET(
  _xlpm.playerRow, SUMPRODUCT(($D$2:$D$193=$K18)*($G$2:$G$193=Q$1)*ROW($D$2:$D$193))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Ezekiel Elliott (RB)</v>
      </c>
      <c r="R18" s="18" t="str" cm="1">
        <f t="array" ref="R18">_xlfn.LET(
  _xlpm.playerRow, SUMPRODUCT(($D$2:$D$193=$K18)*($G$2:$G$193=R$1)*ROW($D$2:$D$193))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Keon Coleman (WR)</v>
      </c>
      <c r="S18" s="18" t="str" cm="1">
        <f t="array" ref="S18">_xlfn.LET(
  _xlpm.playerRow, SUMPRODUCT(($D$2:$D$193=$K18)*($G$2:$G$193=S$1)*ROW($D$2:$D$193))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Chase Brown (RB)</v>
      </c>
      <c r="T18" s="18" t="str" cm="1">
        <f t="array" ref="T18">_xlfn.LET(
  _xlpm.playerRow, SUMPRODUCT(($D$2:$D$193=$K18)*($G$2:$G$193=T$1)*ROW($D$2:$D$193))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Tyler Lockett (WR)</v>
      </c>
      <c r="U18" s="18" t="str" cm="1">
        <f t="array" ref="U18">_xlfn.LET(
  _xlpm.playerRow, SUMPRODUCT(($D$2:$D$193=$K18)*($G$2:$G$193=U$1)*ROW($D$2:$D$193))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Jameson Williams (WR)</v>
      </c>
      <c r="V18" s="18" t="str" cm="1">
        <f t="array" ref="V18">_xlfn.LET(
  _xlpm.playerRow, SUMPRODUCT(($D$2:$D$193=$K18)*($G$2:$G$193=V$1)*ROW($D$2:$D$193))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Jakobi Meyers (WR)</v>
      </c>
      <c r="W18" s="18" t="str" cm="1">
        <f t="array" ref="W18">_xlfn.LET(
  _xlpm.playerRow, SUMPRODUCT(($D$2:$D$193=$K18)*($G$2:$G$193=W$1)*ROW($D$2:$D$193))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Nick Chubb (RB)</v>
      </c>
      <c r="Y18" s="12" t="s">
        <v>218</v>
      </c>
      <c r="Z18" s="13">
        <f t="shared" ref="Z18:AE18" si="7">SUM(Z2:Z17)</f>
        <v>21</v>
      </c>
      <c r="AA18" s="13">
        <f t="shared" si="7"/>
        <v>67</v>
      </c>
      <c r="AB18" s="13">
        <f t="shared" si="7"/>
        <v>60</v>
      </c>
      <c r="AC18" s="13">
        <f t="shared" si="7"/>
        <v>19</v>
      </c>
      <c r="AD18" s="13">
        <f t="shared" si="7"/>
        <v>11</v>
      </c>
      <c r="AE18" s="13">
        <f t="shared" si="7"/>
        <v>14</v>
      </c>
    </row>
    <row r="19" spans="4:31" x14ac:dyDescent="0.25">
      <c r="D19" s="4">
        <v>2</v>
      </c>
      <c r="E19" s="4">
        <v>6</v>
      </c>
      <c r="F19" s="4">
        <v>18</v>
      </c>
      <c r="G19" s="4" t="str" cm="1">
        <f t="array" ref="G19">INDEX($B$2:$B$13, IF(MOD(D19,2)=1, E19, 13-E19))</f>
        <v>Dave</v>
      </c>
      <c r="H19" s="5" t="s">
        <v>38</v>
      </c>
      <c r="I19" s="5" t="s">
        <v>7</v>
      </c>
      <c r="K19" s="17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spans="4:31" x14ac:dyDescent="0.25">
      <c r="D20" s="4">
        <v>2</v>
      </c>
      <c r="E20" s="4">
        <v>7</v>
      </c>
      <c r="F20" s="4">
        <v>19</v>
      </c>
      <c r="G20" s="4" t="str" cm="1">
        <f t="array" ref="G20">INDEX($B$2:$B$13, IF(MOD(D20,2)=1, E20, 13-E20))</f>
        <v>Rico</v>
      </c>
      <c r="H20" s="5" t="s">
        <v>39</v>
      </c>
      <c r="I20" s="5" t="s">
        <v>9</v>
      </c>
      <c r="K20" s="17">
        <v>10</v>
      </c>
      <c r="L20" s="18" t="str" cm="1">
        <f t="array" ref="L20">_xlfn.LET(
  _xlpm.playerRow, SUMPRODUCT(($D$2:$D$193=$K20)*($G$2:$G$193=L$1)*ROW($D$2:$D$193))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David Njoku (TE)</v>
      </c>
      <c r="M20" s="18" t="str" cm="1">
        <f t="array" ref="M20">_xlfn.LET(
  _xlpm.playerRow, SUMPRODUCT(($D$2:$D$193=$K20)*($G$2:$G$193=M$1)*ROW($D$2:$D$193))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Jaleel McLaughlin (RB)</v>
      </c>
      <c r="N20" s="18" t="str" cm="1">
        <f t="array" ref="N20">_xlfn.LET(
  _xlpm.playerRow, SUMPRODUCT(($D$2:$D$193=$K20)*($G$2:$G$193=N$1)*ROW($D$2:$D$193))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J.K. Dobbins (RB)</v>
      </c>
      <c r="O20" s="18" t="str" cm="1">
        <f t="array" ref="O20">_xlfn.LET(
  _xlpm.playerRow, SUMPRODUCT(($D$2:$D$193=$K20)*($G$2:$G$193=O$1)*ROW($D$2:$D$193))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San Francisco 49ers (DST)</v>
      </c>
      <c r="P20" s="18" t="str" cm="1">
        <f t="array" ref="P20">_xlfn.LET(
  _xlpm.playerRow, SUMPRODUCT(($D$2:$D$193=$K20)*($G$2:$G$193=P$1)*ROW($D$2:$D$193))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Jordan Addison (WR)</v>
      </c>
      <c r="Q20" s="18" t="str" cm="1">
        <f t="array" ref="Q20">_xlfn.LET(
  _xlpm.playerRow, SUMPRODUCT(($D$2:$D$193=$K20)*($G$2:$G$193=Q$1)*ROW($D$2:$D$193))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Joshua Palmer (WR)</v>
      </c>
      <c r="R20" s="18" t="str" cm="1">
        <f t="array" ref="R20">_xlfn.LET(
  _xlpm.playerRow, SUMPRODUCT(($D$2:$D$193=$K20)*($G$2:$G$193=R$1)*ROW($D$2:$D$193))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Marshawn Lloyd (RB)</v>
      </c>
      <c r="S20" s="18" t="str" cm="1">
        <f t="array" ref="S20">_xlfn.LET(
  _xlpm.playerRow, SUMPRODUCT(($D$2:$D$193=$K20)*($G$2:$G$193=S$1)*ROW($D$2:$D$193))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Dallas Goedert (TE)</v>
      </c>
      <c r="T20" s="18" t="str" cm="1">
        <f t="array" ref="T20">_xlfn.LET(
  _xlpm.playerRow, SUMPRODUCT(($D$2:$D$193=$K20)*($G$2:$G$193=T$1)*ROW($D$2:$D$193))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Blake Corum (RB)</v>
      </c>
      <c r="U20" s="18" t="str" cm="1">
        <f t="array" ref="U20">_xlfn.LET(
  _xlpm.playerRow, SUMPRODUCT(($D$2:$D$193=$K20)*($G$2:$G$193=U$1)*ROW($D$2:$D$193))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Gus Edwards (RB)</v>
      </c>
      <c r="V20" s="18" t="str" cm="1">
        <f t="array" ref="V20">_xlfn.LET(
  _xlpm.playerRow, SUMPRODUCT(($D$2:$D$193=$K20)*($G$2:$G$193=V$1)*ROW($D$2:$D$193))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Zach Charbonnet (RB)</v>
      </c>
      <c r="W20" s="18" t="str" cm="1">
        <f t="array" ref="W20">_xlfn.LET(
  _xlpm.playerRow, SUMPRODUCT(($D$2:$D$193=$K20)*($G$2:$G$193=W$1)*ROW($D$2:$D$193))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Chuba Hubbard (RB)</v>
      </c>
    </row>
    <row r="21" spans="4:31" x14ac:dyDescent="0.25">
      <c r="D21" s="4">
        <v>2</v>
      </c>
      <c r="E21" s="4">
        <v>8</v>
      </c>
      <c r="F21" s="4">
        <v>20</v>
      </c>
      <c r="G21" s="4" t="str" cm="1">
        <f t="array" ref="G21">INDEX($B$2:$B$13, IF(MOD(D21,2)=1, E21, 13-E21))</f>
        <v>Dylan</v>
      </c>
      <c r="H21" s="5" t="s">
        <v>40</v>
      </c>
      <c r="I21" s="5" t="s">
        <v>41</v>
      </c>
      <c r="K21" s="17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</row>
    <row r="22" spans="4:31" x14ac:dyDescent="0.25">
      <c r="D22" s="4">
        <v>2</v>
      </c>
      <c r="E22" s="4">
        <v>9</v>
      </c>
      <c r="F22" s="4">
        <v>21</v>
      </c>
      <c r="G22" s="4" t="str" cm="1">
        <f t="array" ref="G22">INDEX($B$2:$B$13, IF(MOD(D22,2)=1, E22, 13-E22))</f>
        <v>Stefan</v>
      </c>
      <c r="H22" s="5" t="s">
        <v>42</v>
      </c>
      <c r="I22" s="5" t="s">
        <v>7</v>
      </c>
      <c r="K22" s="17">
        <v>11</v>
      </c>
      <c r="L22" s="18" t="str" cm="1">
        <f t="array" ref="L22">_xlfn.LET(
  _xlpm.playerRow, SUMPRODUCT(($D$2:$D$193=$K22)*($G$2:$G$193=L$1)*ROW($D$2:$D$193))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Brandon Aubrey (K)</v>
      </c>
      <c r="M22" s="18" t="str" cm="1">
        <f t="array" ref="M22">_xlfn.LET(
  _xlpm.playerRow, SUMPRODUCT(($D$2:$D$193=$K22)*($G$2:$G$193=M$1)*ROW($D$2:$D$193))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Tyler Allgeier (RB)</v>
      </c>
      <c r="N22" s="18" t="str" cm="1">
        <f t="array" ref="N22">_xlfn.LET(
  _xlpm.playerRow, SUMPRODUCT(($D$2:$D$193=$K22)*($G$2:$G$193=N$1)*ROW($D$2:$D$193))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Rico Dowdle (RB)</v>
      </c>
      <c r="O22" s="18" t="str" cm="1">
        <f t="array" ref="O22">_xlfn.LET(
  _xlpm.playerRow, SUMPRODUCT(($D$2:$D$193=$K22)*($G$2:$G$193=O$1)*ROW($D$2:$D$193))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Brock Bowers (TE)</v>
      </c>
      <c r="P22" s="18" t="str" cm="1">
        <f t="array" ref="P22">_xlfn.LET(
  _xlpm.playerRow, SUMPRODUCT(($D$2:$D$193=$K22)*($G$2:$G$193=P$1)*ROW($D$2:$D$193))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Trey Benson (RB)</v>
      </c>
      <c r="Q22" s="18" t="str" cm="1">
        <f t="array" ref="Q22">_xlfn.LET(
  _xlpm.playerRow, SUMPRODUCT(($D$2:$D$193=$K22)*($G$2:$G$193=Q$1)*ROW($D$2:$D$193))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New York Jets (DST)</v>
      </c>
      <c r="R22" s="18" t="str" cm="1">
        <f t="array" ref="R22">_xlfn.LET(
  _xlpm.playerRow, SUMPRODUCT(($D$2:$D$193=$K22)*($G$2:$G$193=R$1)*ROW($D$2:$D$193))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Dalton Schultz (TE)</v>
      </c>
      <c r="S22" s="18" t="str" cm="1">
        <f t="array" ref="S22">_xlfn.LET(
  _xlpm.playerRow, SUMPRODUCT(($D$2:$D$193=$K22)*($G$2:$G$193=S$1)*ROW($D$2:$D$193))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Jerry Jeudy (WR)</v>
      </c>
      <c r="T22" s="18" t="str" cm="1">
        <f t="array" ref="T22">_xlfn.LET(
  _xlpm.playerRow, SUMPRODUCT(($D$2:$D$193=$K22)*($G$2:$G$193=T$1)*ROW($D$2:$D$193))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Jayden Daniels (QB)</v>
      </c>
      <c r="U22" s="18" t="str" cm="1">
        <f t="array" ref="U22">_xlfn.LET(
  _xlpm.playerRow, SUMPRODUCT(($D$2:$D$193=$K22)*($G$2:$G$193=U$1)*ROW($D$2:$D$193))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Dontayvion Wicks (WR)</v>
      </c>
      <c r="V22" s="18" t="str" cm="1">
        <f t="array" ref="V22">_xlfn.LET(
  _xlpm.playerRow, SUMPRODUCT(($D$2:$D$193=$K22)*($G$2:$G$193=V$1)*ROW($D$2:$D$193))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Kansas City Chiefs (DST)</v>
      </c>
      <c r="W22" s="18" t="str" cm="1">
        <f t="array" ref="W22">_xlfn.LET(
  _xlpm.playerRow, SUMPRODUCT(($D$2:$D$193=$K22)*($G$2:$G$193=W$1)*ROW($D$2:$D$193))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 Chandler (RB)</v>
      </c>
    </row>
    <row r="23" spans="4:31" x14ac:dyDescent="0.25">
      <c r="D23" s="4">
        <v>2</v>
      </c>
      <c r="E23" s="4">
        <v>10</v>
      </c>
      <c r="F23" s="4">
        <v>22</v>
      </c>
      <c r="G23" s="4" t="str" cm="1">
        <f t="array" ref="G23">INDEX($B$2:$B$13, IF(MOD(D23,2)=1, E23, 13-E23))</f>
        <v>Tom</v>
      </c>
      <c r="H23" s="5" t="s">
        <v>43</v>
      </c>
      <c r="I23" s="5" t="s">
        <v>9</v>
      </c>
      <c r="K23" s="17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</row>
    <row r="24" spans="4:31" x14ac:dyDescent="0.25">
      <c r="D24" s="4">
        <v>2</v>
      </c>
      <c r="E24" s="4">
        <v>11</v>
      </c>
      <c r="F24" s="4">
        <v>23</v>
      </c>
      <c r="G24" s="4" t="str" cm="1">
        <f t="array" ref="G24">INDEX($B$2:$B$13, IF(MOD(D24,2)=1, E24, 13-E24))</f>
        <v>Nate</v>
      </c>
      <c r="H24" s="5" t="s">
        <v>44</v>
      </c>
      <c r="I24" s="5" t="s">
        <v>9</v>
      </c>
      <c r="K24" s="17">
        <v>12</v>
      </c>
      <c r="L24" s="18" t="str" cm="1">
        <f t="array" ref="L24">_xlfn.LET(
  _xlpm.playerRow, SUMPRODUCT(($D$2:$D$193=$K24)*($G$2:$G$193=L$1)*ROW($D$2:$D$193))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Jared Goff (QB)</v>
      </c>
      <c r="M24" s="18" t="str" cm="1">
        <f t="array" ref="M24">_xlfn.LET(
  _xlpm.playerRow, SUMPRODUCT(($D$2:$D$193=$K24)*($G$2:$G$193=M$1)*ROW($D$2:$D$193))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T.J. Hockenson (TE)</v>
      </c>
      <c r="N24" s="18" t="str" cm="1">
        <f t="array" ref="N24">_xlfn.LET(
  _xlpm.playerRow, SUMPRODUCT(($D$2:$D$193=$K24)*($G$2:$G$193=N$1)*ROW($D$2:$D$193))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Marquis Brown (WR)</v>
      </c>
      <c r="O24" s="18" t="str" cm="1">
        <f t="array" ref="O24">_xlfn.LET(
  _xlpm.playerRow, SUMPRODUCT(($D$2:$D$193=$K24)*($G$2:$G$193=O$1)*ROW($D$2:$D$193))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Khalil Shakir (WR)</v>
      </c>
      <c r="P24" s="18" t="str" cm="1">
        <f t="array" ref="P24">_xlfn.LET(
  _xlpm.playerRow, SUMPRODUCT(($D$2:$D$193=$K24)*($G$2:$G$193=P$1)*ROW($D$2:$D$193))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Cleveland Browns (DST)</v>
      </c>
      <c r="Q24" s="18" t="str" cm="1">
        <f t="array" ref="Q24">_xlfn.LET(
  _xlpm.playerRow, SUMPRODUCT(($D$2:$D$193=$K24)*($G$2:$G$193=Q$1)*ROW($D$2:$D$193))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Kirk Cousins (QB)</v>
      </c>
      <c r="R24" s="18" t="str" cm="1">
        <f t="array" ref="R24">_xlfn.LET(
  _xlpm.playerRow, SUMPRODUCT(($D$2:$D$193=$K24)*($G$2:$G$193=R$1)*ROW($D$2:$D$193))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Caleb Williams (QB)</v>
      </c>
      <c r="S24" s="18" t="str" cm="1">
        <f t="array" ref="S24">_xlfn.LET(
  _xlpm.playerRow, SUMPRODUCT(($D$2:$D$193=$K24)*($G$2:$G$193=S$1)*ROW($D$2:$D$193))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Brock Purdy (QB)</v>
      </c>
      <c r="T24" s="18" t="str" cm="1">
        <f t="array" ref="T24">_xlfn.LET(
  _xlpm.playerRow, SUMPRODUCT(($D$2:$D$193=$K24)*($G$2:$G$193=T$1)*ROW($D$2:$D$193))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Justin Tucker (K)</v>
      </c>
      <c r="U24" s="18" t="str" cm="1">
        <f t="array" ref="U24">_xlfn.LET(
  _xlpm.playerRow, SUMPRODUCT(($D$2:$D$193=$K24)*($G$2:$G$193=U$1)*ROW($D$2:$D$193))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Dallas Cowboys (DST)</v>
      </c>
      <c r="V24" s="18" t="str" cm="1">
        <f t="array" ref="V24">_xlfn.LET(
  _xlpm.playerRow, SUMPRODUCT(($D$2:$D$193=$K24)*($G$2:$G$193=V$1)*ROW($D$2:$D$193))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Curtis Samuel (WR)</v>
      </c>
      <c r="W24" s="18" t="str" cm="1">
        <f t="array" ref="W24">_xlfn.LET(
  _xlpm.playerRow, SUMPRODUCT(($D$2:$D$193=$K24)*($G$2:$G$193=W$1)*ROW($D$2:$D$193))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Bucky Irving (RB)</v>
      </c>
    </row>
    <row r="25" spans="4:31" x14ac:dyDescent="0.25">
      <c r="D25" s="4">
        <v>2</v>
      </c>
      <c r="E25" s="4">
        <v>12</v>
      </c>
      <c r="F25" s="4">
        <v>24</v>
      </c>
      <c r="G25" s="4" t="str" cm="1">
        <f t="array" ref="G25">INDEX($B$2:$B$13, IF(MOD(D25,2)=1, E25, 13-E25))</f>
        <v>Justin</v>
      </c>
      <c r="H25" s="5" t="s">
        <v>45</v>
      </c>
      <c r="I25" s="5" t="s">
        <v>9</v>
      </c>
      <c r="K25" s="17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</row>
    <row r="26" spans="4:31" x14ac:dyDescent="0.25">
      <c r="D26" s="4">
        <v>3</v>
      </c>
      <c r="E26" s="4">
        <v>1</v>
      </c>
      <c r="F26" s="4">
        <v>25</v>
      </c>
      <c r="G26" s="4" t="str" cm="1">
        <f t="array" ref="G26">INDEX($B$2:$B$13, IF(MOD(D26,2)=1, E26, 13-E26))</f>
        <v>Justin</v>
      </c>
      <c r="H26" s="5" t="s">
        <v>46</v>
      </c>
      <c r="I26" s="5" t="s">
        <v>41</v>
      </c>
      <c r="K26" s="17">
        <v>13</v>
      </c>
      <c r="L26" s="18" t="str" cm="1">
        <f t="array" ref="L26">_xlfn.LET(
  _xlpm.playerRow, SUMPRODUCT(($D$2:$D$193=$K26)*($G$2:$G$193=L$1)*ROW($D$2:$D$193))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Antonio Gibson (RB)</v>
      </c>
      <c r="M26" s="18" t="str" cm="1">
        <f t="array" ref="M26">_xlfn.LET(
  _xlpm.playerRow, SUMPRODUCT(($D$2:$D$193=$K26)*($G$2:$G$193=M$1)*ROW($D$2:$D$193))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Xavier Legette (WR)</v>
      </c>
      <c r="N26" s="18" t="str" cm="1">
        <f t="array" ref="N26">_xlfn.LET(
  _xlpm.playerRow, SUMPRODUCT(($D$2:$D$193=$K26)*($G$2:$G$193=N$1)*ROW($D$2:$D$193))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Demario Douglas (WR)</v>
      </c>
      <c r="O26" s="18" t="str" cm="1">
        <f t="array" ref="O26">_xlfn.LET(
  _xlpm.playerRow, SUMPRODUCT(($D$2:$D$193=$K26)*($G$2:$G$193=O$1)*ROW($D$2:$D$193))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Younghoe Koo (K)</v>
      </c>
      <c r="P26" s="18" t="str" cm="1">
        <f t="array" ref="P26">_xlfn.LET(
  _xlpm.playerRow, SUMPRODUCT(($D$2:$D$193=$K26)*($G$2:$G$193=P$1)*ROW($D$2:$D$193))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Harrison Butker (K)</v>
      </c>
      <c r="Q26" s="18" t="str" cm="1">
        <f t="array" ref="Q26">_xlfn.LET(
  _xlpm.playerRow, SUMPRODUCT(($D$2:$D$193=$K26)*($G$2:$G$193=Q$1)*ROW($D$2:$D$193))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Tank Bigsby (RB)</v>
      </c>
      <c r="R26" s="18" t="str" cm="1">
        <f t="array" ref="R26">_xlfn.LET(
  _xlpm.playerRow, SUMPRODUCT(($D$2:$D$193=$K26)*($G$2:$G$193=R$1)*ROW($D$2:$D$193))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Luke Musgrave (TE)</v>
      </c>
      <c r="S26" s="18" t="str" cm="1">
        <f t="array" ref="S26">_xlfn.LET(
  _xlpm.playerRow, SUMPRODUCT(($D$2:$D$193=$K26)*($G$2:$G$193=S$1)*ROW($D$2:$D$193))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Darnell Mooney (WR)</v>
      </c>
      <c r="T26" s="18" t="str" cm="1">
        <f t="array" ref="T26">_xlfn.LET(
  _xlpm.playerRow, SUMPRODUCT(($D$2:$D$193=$K26)*($G$2:$G$193=T$1)*ROW($D$2:$D$193))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Adonai Mitchell (WR)</v>
      </c>
      <c r="U26" s="18" t="str" cm="1">
        <f t="array" ref="U26">_xlfn.LET(
  _xlpm.playerRow, SUMPRODUCT(($D$2:$D$193=$K26)*($G$2:$G$193=U$1)*ROW($D$2:$D$193))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Jordan Mason (RB)</v>
      </c>
      <c r="V26" s="18" t="str" cm="1">
        <f t="array" ref="V26">_xlfn.LET(
  _xlpm.playerRow, SUMPRODUCT(($D$2:$D$193=$K26)*($G$2:$G$193=V$1)*ROW($D$2:$D$193))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Ray Davis (RB)</v>
      </c>
      <c r="W26" s="18" t="str" cm="1">
        <f t="array" ref="W26">_xlfn.LET(
  _xlpm.playerRow, SUMPRODUCT(($D$2:$D$193=$K26)*($G$2:$G$193=W$1)*ROW($D$2:$D$193))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Tua Tagovailoa (QB)</v>
      </c>
    </row>
    <row r="27" spans="4:31" x14ac:dyDescent="0.25">
      <c r="D27" s="4">
        <v>3</v>
      </c>
      <c r="E27" s="4">
        <v>2</v>
      </c>
      <c r="F27" s="4">
        <v>26</v>
      </c>
      <c r="G27" s="4" t="str" cm="1">
        <f t="array" ref="G27">INDEX($B$2:$B$13, IF(MOD(D27,2)=1, E27, 13-E27))</f>
        <v>Nate</v>
      </c>
      <c r="H27" s="5" t="s">
        <v>47</v>
      </c>
      <c r="I27" s="5" t="s">
        <v>9</v>
      </c>
      <c r="K27" s="17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</row>
    <row r="28" spans="4:31" x14ac:dyDescent="0.25">
      <c r="D28" s="4">
        <v>3</v>
      </c>
      <c r="E28" s="4">
        <v>3</v>
      </c>
      <c r="F28" s="4">
        <v>27</v>
      </c>
      <c r="G28" s="4" t="str" cm="1">
        <f t="array" ref="G28">INDEX($B$2:$B$13, IF(MOD(D28,2)=1, E28, 13-E28))</f>
        <v>Tom</v>
      </c>
      <c r="H28" s="5" t="s">
        <v>48</v>
      </c>
      <c r="I28" s="5" t="s">
        <v>7</v>
      </c>
      <c r="K28" s="17">
        <v>14</v>
      </c>
      <c r="L28" s="18" t="str" cm="1">
        <f t="array" ref="L28">_xlfn.LET(
  _xlpm.playerRow, SUMPRODUCT(($D$2:$D$193=$K28)*($G$2:$G$193=L$1)*ROW($D$2:$D$193))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Philadelphia Eagles (DST)</v>
      </c>
      <c r="M28" s="18" t="str" cm="1">
        <f t="array" ref="M28">_xlfn.LET(
  _xlpm.playerRow, SUMPRODUCT(($D$2:$D$193=$K28)*($G$2:$G$193=M$1)*ROW($D$2:$D$193))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Brandin Cooks (WR)</v>
      </c>
      <c r="N28" s="18" t="str" cm="1">
        <f t="array" ref="N28">_xlfn.LET(
  _xlpm.playerRow, SUMPRODUCT(($D$2:$D$193=$K28)*($G$2:$G$193=N$1)*ROW($D$2:$D$193))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Michael Wilson (WR)</v>
      </c>
      <c r="O28" s="18" t="str" cm="1">
        <f t="array" ref="O28">_xlfn.LET(
  _xlpm.playerRow, SUMPRODUCT(($D$2:$D$193=$K28)*($G$2:$G$193=O$1)*ROW($D$2:$D$193))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Justin Herbert (QB)</v>
      </c>
      <c r="P28" s="18" t="str" cm="1">
        <f t="array" ref="P28">_xlfn.LET(
  _xlpm.playerRow, SUMPRODUCT(($D$2:$D$193=$K28)*($G$2:$G$193=P$1)*ROW($D$2:$D$193))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Pittsburgh Steelers (DST)</v>
      </c>
      <c r="Q28" s="18" t="str" cm="1">
        <f t="array" ref="Q28">_xlfn.LET(
  _xlpm.playerRow, SUMPRODUCT(($D$2:$D$193=$K28)*($G$2:$G$193=Q$1)*ROW($D$2:$D$193))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Adam Thielen (WR)</v>
      </c>
      <c r="R28" s="18" t="str" cm="1">
        <f t="array" ref="R28">_xlfn.LET(
  _xlpm.playerRow, SUMPRODUCT(($D$2:$D$193=$K28)*($G$2:$G$193=R$1)*ROW($D$2:$D$193))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Trevor Lawrence (QB)</v>
      </c>
      <c r="S28" s="18" t="str" cm="1">
        <f t="array" ref="S28">_xlfn.LET(
  _xlpm.playerRow, SUMPRODUCT(($D$2:$D$193=$K28)*($G$2:$G$193=S$1)*ROW($D$2:$D$193))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Miami Dolphins (DST)</v>
      </c>
      <c r="T28" s="18" t="str" cm="1">
        <f t="array" ref="T28">_xlfn.LET(
  _xlpm.playerRow, SUMPRODUCT(($D$2:$D$193=$K28)*($G$2:$G$193=T$1)*ROW($D$2:$D$193))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Rashid Shaheed (WR)</v>
      </c>
      <c r="U28" s="18" t="str" cm="1">
        <f t="array" ref="U28">_xlfn.LET(
  _xlpm.playerRow, SUMPRODUCT(($D$2:$D$193=$K28)*($G$2:$G$193=U$1)*ROW($D$2:$D$193))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Cole Kmet (TE)</v>
      </c>
      <c r="V28" s="18" t="str" cm="1">
        <f t="array" ref="V28">_xlfn.LET(
  _xlpm.playerRow, SUMPRODUCT(($D$2:$D$193=$K28)*($G$2:$G$193=V$1)*ROW($D$2:$D$193))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Pat Freiermuth (TE)</v>
      </c>
      <c r="W28" s="18" t="str" cm="1">
        <f t="array" ref="W28">_xlfn.LET(
  _xlpm.playerRow, SUMPRODUCT(($D$2:$D$193=$K28)*($G$2:$G$193=W$1)*ROW($D$2:$D$193))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Taysom Hill (QB)</v>
      </c>
    </row>
    <row r="29" spans="4:31" x14ac:dyDescent="0.25">
      <c r="D29" s="4">
        <v>3</v>
      </c>
      <c r="E29" s="4">
        <v>4</v>
      </c>
      <c r="F29" s="4">
        <v>28</v>
      </c>
      <c r="G29" s="4" t="str" cm="1">
        <f t="array" ref="G29">INDEX($B$2:$B$13, IF(MOD(D29,2)=1, E29, 13-E29))</f>
        <v>Stefan</v>
      </c>
      <c r="H29" s="5" t="s">
        <v>49</v>
      </c>
      <c r="I29" s="5" t="s">
        <v>50</v>
      </c>
      <c r="K29" s="17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4:31" x14ac:dyDescent="0.25">
      <c r="D30" s="4">
        <v>3</v>
      </c>
      <c r="E30" s="4">
        <v>5</v>
      </c>
      <c r="F30" s="4">
        <v>29</v>
      </c>
      <c r="G30" s="4" t="str" cm="1">
        <f t="array" ref="G30">INDEX($B$2:$B$13, IF(MOD(D30,2)=1, E30, 13-E30))</f>
        <v>Dylan</v>
      </c>
      <c r="H30" s="5" t="s">
        <v>51</v>
      </c>
      <c r="I30" s="5" t="s">
        <v>50</v>
      </c>
      <c r="K30" s="17">
        <v>15</v>
      </c>
      <c r="L30" s="18" t="str" cm="1">
        <f t="array" ref="L30">_xlfn.LET(
  _xlpm.playerRow, SUMPRODUCT(($D$2:$D$193=$K30)*($G$2:$G$193=L$1)*ROW($D$2:$D$193))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Tyler Conklin (TE)</v>
      </c>
      <c r="M30" s="18" t="str" cm="1">
        <f t="array" ref="M30">_xlfn.LET(
  _xlpm.playerRow, SUMPRODUCT(($D$2:$D$193=$K30)*($G$2:$G$193=M$1)*ROW($D$2:$D$193))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Jake Elliott (K)</v>
      </c>
      <c r="N30" s="18" t="str" cm="1">
        <f t="array" ref="N30">_xlfn.LET(
  _xlpm.playerRow, SUMPRODUCT(($D$2:$D$193=$K30)*($G$2:$G$193=N$1)*ROW($D$2:$D$193))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New Orleans Saints (DST)</v>
      </c>
      <c r="O30" s="18" t="str" cm="1">
        <f t="array" ref="O30">_xlfn.LET(
  _xlpm.playerRow, SUMPRODUCT(($D$2:$D$193=$K30)*($G$2:$G$193=O$1)*ROW($D$2:$D$193))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Tyrone Tracy (RB)</v>
      </c>
      <c r="P30" s="18" t="str" cm="1">
        <f t="array" ref="P30">_xlfn.LET(
  _xlpm.playerRow, SUMPRODUCT(($D$2:$D$193=$K30)*($G$2:$G$193=P$1)*ROW($D$2:$D$193))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Khalil Herbert (RB)</v>
      </c>
      <c r="Q30" s="18" t="str" cm="1">
        <f t="array" ref="Q30">_xlfn.LET(
  _xlpm.playerRow, SUMPRODUCT(($D$2:$D$193=$K30)*($G$2:$G$193=Q$1)*ROW($D$2:$D$193))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Ka'imi Fairbairn (K)</v>
      </c>
      <c r="R30" s="18" t="str" cm="1">
        <f t="array" ref="R30">_xlfn.LET(
  _xlpm.playerRow, SUMPRODUCT(($D$2:$D$193=$K30)*($G$2:$G$193=R$1)*ROW($D$2:$D$193))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Indianapolis Colts (DST)</v>
      </c>
      <c r="S30" s="18" t="str" cm="1">
        <f t="array" ref="S30">_xlfn.LET(
  _xlpm.playerRow, SUMPRODUCT(($D$2:$D$193=$K30)*($G$2:$G$193=S$1)*ROW($D$2:$D$193))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Juwan Johnson (TE)</v>
      </c>
      <c r="T30" s="18" t="str" cm="1">
        <f t="array" ref="T30">_xlfn.LET(
  _xlpm.playerRow, SUMPRODUCT(($D$2:$D$193=$K30)*($G$2:$G$193=T$1)*ROW($D$2:$D$193))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Buffalo Bills (DST)</v>
      </c>
      <c r="U30" s="18" t="str" cm="1">
        <f t="array" ref="U30">_xlfn.LET(
  _xlpm.playerRow, SUMPRODUCT(($D$2:$D$193=$K30)*($G$2:$G$193=U$1)*ROW($D$2:$D$193))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Matthew Stafford (QB)</v>
      </c>
      <c r="V30" s="18" t="str" cm="1">
        <f t="array" ref="V30">_xlfn.LET(
  _xlpm.playerRow, SUMPRODUCT(($D$2:$D$193=$K30)*($G$2:$G$193=V$1)*ROW($D$2:$D$193))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Jake Moody (K)</v>
      </c>
      <c r="W30" s="18" t="str" cm="1">
        <f t="array" ref="W30">_xlfn.LET(
  _xlpm.playerRow, SUMPRODUCT(($D$2:$D$193=$K30)*($G$2:$G$193=W$1)*ROW($D$2:$D$193))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Chicago Bears (DST)</v>
      </c>
    </row>
    <row r="31" spans="4:31" x14ac:dyDescent="0.25">
      <c r="D31" s="4">
        <v>3</v>
      </c>
      <c r="E31" s="4">
        <v>6</v>
      </c>
      <c r="F31" s="4">
        <v>30</v>
      </c>
      <c r="G31" s="4" t="str" cm="1">
        <f t="array" ref="G31">INDEX($B$2:$B$13, IF(MOD(D31,2)=1, E31, 13-E31))</f>
        <v>Rico</v>
      </c>
      <c r="H31" s="5" t="s">
        <v>52</v>
      </c>
      <c r="I31" s="5" t="s">
        <v>7</v>
      </c>
      <c r="K31" s="17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4:31" x14ac:dyDescent="0.25">
      <c r="D32" s="4">
        <v>3</v>
      </c>
      <c r="E32" s="4">
        <v>7</v>
      </c>
      <c r="F32" s="4">
        <v>31</v>
      </c>
      <c r="G32" s="4" t="str" cm="1">
        <f t="array" ref="G32">INDEX($B$2:$B$13, IF(MOD(D32,2)=1, E32, 13-E32))</f>
        <v>Dave</v>
      </c>
      <c r="H32" s="5" t="s">
        <v>53</v>
      </c>
      <c r="I32" s="5" t="s">
        <v>7</v>
      </c>
      <c r="K32" s="17">
        <v>16</v>
      </c>
      <c r="L32" s="18" t="str" cm="1">
        <f t="array" ref="L32">_xlfn.LET(
  _xlpm.playerRow, SUMPRODUCT(($D$2:$D$193=$K32)*($G$2:$G$193=L$1)*ROW($D$2:$D$193))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Greg Zuerlein (K)</v>
      </c>
      <c r="M32" s="18" t="str" cm="1">
        <f t="array" ref="M32">_xlfn.LET(
  _xlpm.playerRow, SUMPRODUCT(($D$2:$D$193=$K32)*($G$2:$G$193=M$1)*ROW($D$2:$D$193))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Detroit Lions (DST)</v>
      </c>
      <c r="N32" s="18" t="str" cm="1">
        <f t="array" ref="N32">_xlfn.LET(
  _xlpm.playerRow, SUMPRODUCT(($D$2:$D$193=$K32)*($G$2:$G$193=N$1)*ROW($D$2:$D$193))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Dylan Laube (RB)</v>
      </c>
      <c r="O32" s="18" t="str" cm="1">
        <f t="array" ref="O32">_xlfn.LET(
  _xlpm.playerRow, SUMPRODUCT(($D$2:$D$193=$K32)*($G$2:$G$193=O$1)*ROW($D$2:$D$193))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Mike Williams (WR)</v>
      </c>
      <c r="P32" s="18" t="str" cm="1">
        <f t="array" ref="P32">_xlfn.LET(
  _xlpm.playerRow, SUMPRODUCT(($D$2:$D$193=$K32)*($G$2:$G$193=P$1)*ROW($D$2:$D$193))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Kendre Miller (RB)</v>
      </c>
      <c r="Q32" s="18" t="str" cm="1">
        <f t="array" ref="Q32">_xlfn.LET(
  _xlpm.playerRow, SUMPRODUCT(($D$2:$D$193=$K32)*($G$2:$G$193=Q$1)*ROW($D$2:$D$193))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Deuce Vaughn (RB)</v>
      </c>
      <c r="R32" s="18" t="str" cm="1">
        <f t="array" ref="R32">_xlfn.LET(
  _xlpm.playerRow, SUMPRODUCT(($D$2:$D$193=$K32)*($G$2:$G$193=R$1)*ROW($D$2:$D$193))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Anders Carlson (K)</v>
      </c>
      <c r="S32" s="18" t="str" cm="1">
        <f t="array" ref="S32">_xlfn.LET(
  _xlpm.playerRow, SUMPRODUCT(($D$2:$D$193=$K32)*($G$2:$G$193=S$1)*ROW($D$2:$D$193))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Cameron Dicker (K)</v>
      </c>
      <c r="T32" s="18" t="str" cm="1">
        <f t="array" ref="T32">_xlfn.LET(
  _xlpm.playerRow, SUMPRODUCT(($D$2:$D$193=$K32)*($G$2:$G$193=T$1)*ROW($D$2:$D$193))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Ja'Lynn Polk (WR)</v>
      </c>
      <c r="U32" s="18" t="str" cm="1">
        <f t="array" ref="U32">_xlfn.LET(
  _xlpm.playerRow, SUMPRODUCT(($D$2:$D$193=$K32)*($G$2:$G$193=U$1)*ROW($D$2:$D$193))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Evan McPherson (K)</v>
      </c>
      <c r="V32" s="18" t="str" cm="1">
        <f t="array" ref="V32">_xlfn.LET(
  _xlpm.playerRow, SUMPRODUCT(($D$2:$D$193=$K32)*($G$2:$G$193=V$1)*ROW($D$2:$D$193))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Bryce Young (QB)</v>
      </c>
      <c r="W32" s="18" t="str" cm="1">
        <f t="array" ref="W32">_xlfn.LET(
  _xlpm.playerRow, SUMPRODUCT(($D$2:$D$193=$K32)*($G$2:$G$193=W$1)*ROW($D$2:$D$193))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Jaylen Wright (RB)</v>
      </c>
    </row>
    <row r="33" spans="4:23" x14ac:dyDescent="0.25">
      <c r="D33" s="4">
        <v>3</v>
      </c>
      <c r="E33" s="4">
        <v>8</v>
      </c>
      <c r="F33" s="4">
        <v>32</v>
      </c>
      <c r="G33" s="4" t="str" cm="1">
        <f t="array" ref="G33">INDEX($B$2:$B$13, IF(MOD(D33,2)=1, E33, 13-E33))</f>
        <v>Steve</v>
      </c>
      <c r="H33" s="5" t="s">
        <v>54</v>
      </c>
      <c r="I33" s="5" t="s">
        <v>9</v>
      </c>
      <c r="K33" s="17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4:23" x14ac:dyDescent="0.25">
      <c r="D34" s="4">
        <v>3</v>
      </c>
      <c r="E34" s="4">
        <v>9</v>
      </c>
      <c r="F34" s="4">
        <v>33</v>
      </c>
      <c r="G34" s="4" t="str" cm="1">
        <f t="array" ref="G34">INDEX($B$2:$B$13, IF(MOD(D34,2)=1, E34, 13-E34))</f>
        <v>Beau</v>
      </c>
      <c r="H34" s="5" t="s">
        <v>55</v>
      </c>
      <c r="I34" s="5" t="s">
        <v>7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4:23" x14ac:dyDescent="0.25">
      <c r="D35" s="4">
        <v>3</v>
      </c>
      <c r="E35" s="4">
        <v>10</v>
      </c>
      <c r="F35" s="4">
        <v>34</v>
      </c>
      <c r="G35" s="4" t="str" cm="1">
        <f t="array" ref="G35">INDEX($B$2:$B$13, IF(MOD(D35,2)=1, E35, 13-E35))</f>
        <v>Jared</v>
      </c>
      <c r="H35" s="5" t="s">
        <v>59</v>
      </c>
      <c r="I35" s="5" t="s">
        <v>7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4:23" x14ac:dyDescent="0.25">
      <c r="D36" s="4">
        <v>3</v>
      </c>
      <c r="E36" s="4">
        <v>11</v>
      </c>
      <c r="F36" s="4">
        <v>35</v>
      </c>
      <c r="G36" s="4" t="str" cm="1">
        <f t="array" ref="G36">INDEX($B$2:$B$13, IF(MOD(D36,2)=1, E36, 13-E36))</f>
        <v>Eddie</v>
      </c>
      <c r="H36" s="5" t="s">
        <v>60</v>
      </c>
      <c r="I36" s="5" t="s">
        <v>9</v>
      </c>
    </row>
    <row r="37" spans="4:23" x14ac:dyDescent="0.25">
      <c r="D37" s="4">
        <v>3</v>
      </c>
      <c r="E37" s="4">
        <v>12</v>
      </c>
      <c r="F37" s="4">
        <v>36</v>
      </c>
      <c r="G37" s="4" t="str" cm="1">
        <f t="array" ref="G37">INDEX($B$2:$B$13, IF(MOD(D37,2)=1, E37, 13-E37))</f>
        <v>Ian</v>
      </c>
      <c r="H37" s="5" t="s">
        <v>61</v>
      </c>
      <c r="I37" s="5" t="s">
        <v>9</v>
      </c>
    </row>
    <row r="38" spans="4:23" x14ac:dyDescent="0.25">
      <c r="D38" s="4">
        <v>4</v>
      </c>
      <c r="E38" s="4">
        <v>1</v>
      </c>
      <c r="F38" s="4">
        <v>37</v>
      </c>
      <c r="G38" s="4" t="str" cm="1">
        <f t="array" ref="G38">INDEX($B$2:$B$13, IF(MOD(D38,2)=1, E38, 13-E38))</f>
        <v>Ian</v>
      </c>
      <c r="H38" s="5" t="s">
        <v>62</v>
      </c>
      <c r="I38" s="5" t="s">
        <v>9</v>
      </c>
    </row>
    <row r="39" spans="4:23" x14ac:dyDescent="0.25">
      <c r="D39" s="4">
        <v>4</v>
      </c>
      <c r="E39" s="4">
        <v>2</v>
      </c>
      <c r="F39" s="4">
        <v>38</v>
      </c>
      <c r="G39" s="4" t="str" cm="1">
        <f t="array" ref="G39">INDEX($B$2:$B$13, IF(MOD(D39,2)=1, E39, 13-E39))</f>
        <v>Eddie</v>
      </c>
      <c r="H39" s="5" t="s">
        <v>63</v>
      </c>
      <c r="I39" s="5" t="s">
        <v>41</v>
      </c>
    </row>
    <row r="40" spans="4:23" x14ac:dyDescent="0.25">
      <c r="D40" s="4">
        <v>4</v>
      </c>
      <c r="E40" s="4">
        <v>3</v>
      </c>
      <c r="F40" s="4">
        <v>39</v>
      </c>
      <c r="G40" s="4" t="str" cm="1">
        <f t="array" ref="G40">INDEX($B$2:$B$13, IF(MOD(D40,2)=1, E40, 13-E40))</f>
        <v>Jared</v>
      </c>
      <c r="H40" s="5" t="s">
        <v>64</v>
      </c>
      <c r="I40" s="5" t="s">
        <v>9</v>
      </c>
    </row>
    <row r="41" spans="4:23" x14ac:dyDescent="0.25">
      <c r="D41" s="4">
        <v>4</v>
      </c>
      <c r="E41" s="4">
        <v>4</v>
      </c>
      <c r="F41" s="4">
        <v>40</v>
      </c>
      <c r="G41" s="4" t="str" cm="1">
        <f t="array" ref="G41">INDEX($B$2:$B$13, IF(MOD(D41,2)=1, E41, 13-E41))</f>
        <v>Beau</v>
      </c>
      <c r="H41" s="5" t="s">
        <v>65</v>
      </c>
      <c r="I41" s="5" t="s">
        <v>9</v>
      </c>
    </row>
    <row r="42" spans="4:23" x14ac:dyDescent="0.25">
      <c r="D42" s="4">
        <v>4</v>
      </c>
      <c r="E42" s="4">
        <v>5</v>
      </c>
      <c r="F42" s="4">
        <v>41</v>
      </c>
      <c r="G42" s="4" t="str" cm="1">
        <f t="array" ref="G42">INDEX($B$2:$B$13, IF(MOD(D42,2)=1, E42, 13-E42))</f>
        <v>Steve</v>
      </c>
      <c r="H42" s="5" t="s">
        <v>66</v>
      </c>
      <c r="I42" s="5" t="s">
        <v>7</v>
      </c>
    </row>
    <row r="43" spans="4:23" x14ac:dyDescent="0.25">
      <c r="D43" s="4">
        <v>4</v>
      </c>
      <c r="E43" s="4">
        <v>6</v>
      </c>
      <c r="F43" s="4">
        <v>42</v>
      </c>
      <c r="G43" s="4" t="str" cm="1">
        <f t="array" ref="G43">INDEX($B$2:$B$13, IF(MOD(D43,2)=1, E43, 13-E43))</f>
        <v>Dave</v>
      </c>
      <c r="H43" s="5" t="s">
        <v>67</v>
      </c>
      <c r="I43" s="5" t="s">
        <v>9</v>
      </c>
    </row>
    <row r="44" spans="4:23" x14ac:dyDescent="0.25">
      <c r="D44" s="4">
        <v>4</v>
      </c>
      <c r="E44" s="4">
        <v>7</v>
      </c>
      <c r="F44" s="4">
        <v>43</v>
      </c>
      <c r="G44" s="4" t="str" cm="1">
        <f t="array" ref="G44">INDEX($B$2:$B$13, IF(MOD(D44,2)=1, E44, 13-E44))</f>
        <v>Rico</v>
      </c>
      <c r="H44" s="5" t="s">
        <v>68</v>
      </c>
      <c r="I44" s="5" t="s">
        <v>50</v>
      </c>
    </row>
    <row r="45" spans="4:23" x14ac:dyDescent="0.25">
      <c r="D45" s="4">
        <v>4</v>
      </c>
      <c r="E45" s="4">
        <v>8</v>
      </c>
      <c r="F45" s="4">
        <v>44</v>
      </c>
      <c r="G45" s="4" t="str" cm="1">
        <f t="array" ref="G45">INDEX($B$2:$B$13, IF(MOD(D45,2)=1, E45, 13-E45))</f>
        <v>Dylan</v>
      </c>
      <c r="H45" s="5" t="s">
        <v>69</v>
      </c>
      <c r="I45" s="5" t="s">
        <v>9</v>
      </c>
    </row>
    <row r="46" spans="4:23" x14ac:dyDescent="0.25">
      <c r="D46" s="4">
        <v>4</v>
      </c>
      <c r="E46" s="4">
        <v>9</v>
      </c>
      <c r="F46" s="4">
        <v>45</v>
      </c>
      <c r="G46" s="4" t="str" cm="1">
        <f t="array" ref="G46">INDEX($B$2:$B$13, IF(MOD(D46,2)=1, E46, 13-E46))</f>
        <v>Stefan</v>
      </c>
      <c r="H46" s="5" t="s">
        <v>70</v>
      </c>
      <c r="I46" s="5" t="s">
        <v>41</v>
      </c>
    </row>
    <row r="47" spans="4:23" x14ac:dyDescent="0.25">
      <c r="D47" s="4">
        <v>4</v>
      </c>
      <c r="E47" s="4">
        <v>10</v>
      </c>
      <c r="F47" s="4">
        <v>46</v>
      </c>
      <c r="G47" s="4" t="str" cm="1">
        <f t="array" ref="G47">INDEX($B$2:$B$13, IF(MOD(D47,2)=1, E47, 13-E47))</f>
        <v>Tom</v>
      </c>
      <c r="H47" s="5" t="s">
        <v>71</v>
      </c>
      <c r="I47" s="5" t="s">
        <v>7</v>
      </c>
    </row>
    <row r="48" spans="4:23" x14ac:dyDescent="0.25">
      <c r="D48" s="4">
        <v>4</v>
      </c>
      <c r="E48" s="4">
        <v>11</v>
      </c>
      <c r="F48" s="4">
        <v>47</v>
      </c>
      <c r="G48" s="4" t="str" cm="1">
        <f t="array" ref="G48">INDEX($B$2:$B$13, IF(MOD(D48,2)=1, E48, 13-E48))</f>
        <v>Nate</v>
      </c>
      <c r="H48" s="5" t="s">
        <v>72</v>
      </c>
      <c r="I48" s="5" t="s">
        <v>9</v>
      </c>
    </row>
    <row r="49" spans="4:9" x14ac:dyDescent="0.25">
      <c r="D49" s="4">
        <v>4</v>
      </c>
      <c r="E49" s="4">
        <v>12</v>
      </c>
      <c r="F49" s="4">
        <v>48</v>
      </c>
      <c r="G49" s="4" t="str" cm="1">
        <f t="array" ref="G49">INDEX($B$2:$B$13, IF(MOD(D49,2)=1, E49, 13-E49))</f>
        <v>Justin</v>
      </c>
      <c r="H49" s="5" t="s">
        <v>73</v>
      </c>
      <c r="I49" s="5" t="s">
        <v>9</v>
      </c>
    </row>
    <row r="50" spans="4:9" x14ac:dyDescent="0.25">
      <c r="D50" s="4">
        <v>5</v>
      </c>
      <c r="E50" s="4">
        <v>1</v>
      </c>
      <c r="F50" s="4">
        <v>49</v>
      </c>
      <c r="G50" s="4" t="str" cm="1">
        <f t="array" ref="G50">INDEX($B$2:$B$13, IF(MOD(D50,2)=1, E50, 13-E50))</f>
        <v>Justin</v>
      </c>
      <c r="H50" s="5" t="s">
        <v>74</v>
      </c>
      <c r="I50" s="5" t="s">
        <v>7</v>
      </c>
    </row>
    <row r="51" spans="4:9" x14ac:dyDescent="0.25">
      <c r="D51" s="4">
        <v>5</v>
      </c>
      <c r="E51" s="4">
        <v>2</v>
      </c>
      <c r="F51" s="4">
        <v>50</v>
      </c>
      <c r="G51" s="4" t="str" cm="1">
        <f t="array" ref="G51">INDEX($B$2:$B$13, IF(MOD(D51,2)=1, E51, 13-E51))</f>
        <v>Nate</v>
      </c>
      <c r="H51" s="5" t="s">
        <v>75</v>
      </c>
      <c r="I51" s="5" t="s">
        <v>41</v>
      </c>
    </row>
    <row r="52" spans="4:9" x14ac:dyDescent="0.25">
      <c r="D52" s="4">
        <v>5</v>
      </c>
      <c r="E52" s="4">
        <v>3</v>
      </c>
      <c r="F52" s="4">
        <v>51</v>
      </c>
      <c r="G52" s="4" t="str" cm="1">
        <f t="array" ref="G52">INDEX($B$2:$B$13, IF(MOD(D52,2)=1, E52, 13-E52))</f>
        <v>Tom</v>
      </c>
      <c r="H52" s="5" t="s">
        <v>76</v>
      </c>
      <c r="I52" s="5" t="s">
        <v>50</v>
      </c>
    </row>
    <row r="53" spans="4:9" x14ac:dyDescent="0.25">
      <c r="D53" s="4">
        <v>5</v>
      </c>
      <c r="E53" s="4">
        <v>4</v>
      </c>
      <c r="F53" s="4">
        <v>52</v>
      </c>
      <c r="G53" s="4" t="str" cm="1">
        <f t="array" ref="G53">INDEX($B$2:$B$13, IF(MOD(D53,2)=1, E53, 13-E53))</f>
        <v>Stefan</v>
      </c>
      <c r="H53" s="5" t="s">
        <v>77</v>
      </c>
      <c r="I53" s="5" t="s">
        <v>9</v>
      </c>
    </row>
    <row r="54" spans="4:9" x14ac:dyDescent="0.25">
      <c r="D54" s="4">
        <v>5</v>
      </c>
      <c r="E54" s="4">
        <v>5</v>
      </c>
      <c r="F54" s="4">
        <v>53</v>
      </c>
      <c r="G54" s="4" t="str" cm="1">
        <f t="array" ref="G54">INDEX($B$2:$B$13, IF(MOD(D54,2)=1, E54, 13-E54))</f>
        <v>Dylan</v>
      </c>
      <c r="H54" s="5" t="s">
        <v>78</v>
      </c>
      <c r="I54" s="5" t="s">
        <v>9</v>
      </c>
    </row>
    <row r="55" spans="4:9" x14ac:dyDescent="0.25">
      <c r="D55" s="4">
        <v>5</v>
      </c>
      <c r="E55" s="4">
        <v>6</v>
      </c>
      <c r="F55" s="4">
        <v>54</v>
      </c>
      <c r="G55" s="4" t="str" cm="1">
        <f t="array" ref="G55">INDEX($B$2:$B$13, IF(MOD(D55,2)=1, E55, 13-E55))</f>
        <v>Rico</v>
      </c>
      <c r="H55" s="5" t="s">
        <v>79</v>
      </c>
      <c r="I55" s="5" t="s">
        <v>7</v>
      </c>
    </row>
    <row r="56" spans="4:9" x14ac:dyDescent="0.25">
      <c r="D56" s="4">
        <v>5</v>
      </c>
      <c r="E56" s="4">
        <v>7</v>
      </c>
      <c r="F56" s="4">
        <v>55</v>
      </c>
      <c r="G56" s="4" t="str" cm="1">
        <f t="array" ref="G56">INDEX($B$2:$B$13, IF(MOD(D56,2)=1, E56, 13-E56))</f>
        <v>Dave</v>
      </c>
      <c r="H56" s="5" t="s">
        <v>80</v>
      </c>
      <c r="I56" s="5" t="s">
        <v>9</v>
      </c>
    </row>
    <row r="57" spans="4:9" x14ac:dyDescent="0.25">
      <c r="D57" s="4">
        <v>5</v>
      </c>
      <c r="E57" s="4">
        <v>8</v>
      </c>
      <c r="F57" s="4">
        <v>56</v>
      </c>
      <c r="G57" s="4" t="str" cm="1">
        <f t="array" ref="G57">INDEX($B$2:$B$13, IF(MOD(D57,2)=1, E57, 13-E57))</f>
        <v>Steve</v>
      </c>
      <c r="H57" s="5" t="s">
        <v>81</v>
      </c>
      <c r="I57" s="5" t="s">
        <v>9</v>
      </c>
    </row>
    <row r="58" spans="4:9" x14ac:dyDescent="0.25">
      <c r="D58" s="4">
        <v>5</v>
      </c>
      <c r="E58" s="4">
        <v>9</v>
      </c>
      <c r="F58" s="4">
        <v>57</v>
      </c>
      <c r="G58" s="4" t="str" cm="1">
        <f t="array" ref="G58">INDEX($B$2:$B$13, IF(MOD(D58,2)=1, E58, 13-E58))</f>
        <v>Beau</v>
      </c>
      <c r="H58" s="5" t="s">
        <v>82</v>
      </c>
      <c r="I58" s="5" t="s">
        <v>50</v>
      </c>
    </row>
    <row r="59" spans="4:9" x14ac:dyDescent="0.25">
      <c r="D59" s="4">
        <v>5</v>
      </c>
      <c r="E59" s="4">
        <v>10</v>
      </c>
      <c r="F59" s="4">
        <v>58</v>
      </c>
      <c r="G59" s="4" t="str" cm="1">
        <f t="array" ref="G59">INDEX($B$2:$B$13, IF(MOD(D59,2)=1, E59, 13-E59))</f>
        <v>Jared</v>
      </c>
      <c r="H59" s="5" t="s">
        <v>83</v>
      </c>
      <c r="I59" s="5" t="s">
        <v>7</v>
      </c>
    </row>
    <row r="60" spans="4:9" x14ac:dyDescent="0.25">
      <c r="D60" s="4">
        <v>5</v>
      </c>
      <c r="E60" s="4">
        <v>11</v>
      </c>
      <c r="F60" s="4">
        <v>59</v>
      </c>
      <c r="G60" s="4" t="str" cm="1">
        <f t="array" ref="G60">INDEX($B$2:$B$13, IF(MOD(D60,2)=1, E60, 13-E60))</f>
        <v>Eddie</v>
      </c>
      <c r="H60" s="5" t="s">
        <v>84</v>
      </c>
      <c r="I60" s="5" t="s">
        <v>7</v>
      </c>
    </row>
    <row r="61" spans="4:9" x14ac:dyDescent="0.25">
      <c r="D61" s="4">
        <v>5</v>
      </c>
      <c r="E61" s="4">
        <v>12</v>
      </c>
      <c r="F61" s="4">
        <v>60</v>
      </c>
      <c r="G61" s="4" t="str" cm="1">
        <f t="array" ref="G61">INDEX($B$2:$B$13, IF(MOD(D61,2)=1, E61, 13-E61))</f>
        <v>Ian</v>
      </c>
      <c r="H61" s="5" t="s">
        <v>85</v>
      </c>
      <c r="I61" s="5" t="s">
        <v>9</v>
      </c>
    </row>
    <row r="62" spans="4:9" x14ac:dyDescent="0.25">
      <c r="D62" s="4">
        <v>6</v>
      </c>
      <c r="E62" s="4">
        <v>1</v>
      </c>
      <c r="F62" s="4">
        <v>61</v>
      </c>
      <c r="G62" s="4" t="str" cm="1">
        <f t="array" ref="G62">INDEX($B$2:$B$13, IF(MOD(D62,2)=1, E62, 13-E62))</f>
        <v>Ian</v>
      </c>
      <c r="H62" s="5" t="s">
        <v>86</v>
      </c>
      <c r="I62" s="5" t="s">
        <v>7</v>
      </c>
    </row>
    <row r="63" spans="4:9" x14ac:dyDescent="0.25">
      <c r="D63" s="4">
        <v>6</v>
      </c>
      <c r="E63" s="4">
        <v>2</v>
      </c>
      <c r="F63" s="4">
        <v>62</v>
      </c>
      <c r="G63" s="4" t="str" cm="1">
        <f t="array" ref="G63">INDEX($B$2:$B$13, IF(MOD(D63,2)=1, E63, 13-E63))</f>
        <v>Eddie</v>
      </c>
      <c r="H63" s="5" t="s">
        <v>87</v>
      </c>
      <c r="I63" s="5" t="s">
        <v>50</v>
      </c>
    </row>
    <row r="64" spans="4:9" x14ac:dyDescent="0.25">
      <c r="D64" s="4">
        <v>6</v>
      </c>
      <c r="E64" s="4">
        <v>3</v>
      </c>
      <c r="F64" s="4">
        <v>63</v>
      </c>
      <c r="G64" s="4" t="str" cm="1">
        <f t="array" ref="G64">INDEX($B$2:$B$13, IF(MOD(D64,2)=1, E64, 13-E64))</f>
        <v>Jared</v>
      </c>
      <c r="H64" s="5" t="s">
        <v>88</v>
      </c>
      <c r="I64" s="5" t="s">
        <v>50</v>
      </c>
    </row>
    <row r="65" spans="4:9" x14ac:dyDescent="0.25">
      <c r="D65" s="4">
        <v>6</v>
      </c>
      <c r="E65" s="4">
        <v>4</v>
      </c>
      <c r="F65" s="4">
        <v>64</v>
      </c>
      <c r="G65" s="4" t="str" cm="1">
        <f t="array" ref="G65">INDEX($B$2:$B$13, IF(MOD(D65,2)=1, E65, 13-E65))</f>
        <v>Beau</v>
      </c>
      <c r="H65" s="5" t="s">
        <v>89</v>
      </c>
      <c r="I65" s="5" t="s">
        <v>9</v>
      </c>
    </row>
    <row r="66" spans="4:9" x14ac:dyDescent="0.25">
      <c r="D66" s="4">
        <v>6</v>
      </c>
      <c r="E66" s="4">
        <v>5</v>
      </c>
      <c r="F66" s="4">
        <v>65</v>
      </c>
      <c r="G66" s="4" t="str" cm="1">
        <f t="array" ref="G66">INDEX($B$2:$B$13, IF(MOD(D66,2)=1, E66, 13-E66))</f>
        <v>Steve</v>
      </c>
      <c r="H66" s="5" t="s">
        <v>90</v>
      </c>
      <c r="I66" s="5" t="s">
        <v>7</v>
      </c>
    </row>
    <row r="67" spans="4:9" x14ac:dyDescent="0.25">
      <c r="D67" s="4">
        <v>6</v>
      </c>
      <c r="E67" s="4">
        <v>6</v>
      </c>
      <c r="F67" s="4">
        <v>66</v>
      </c>
      <c r="G67" s="4" t="str" cm="1">
        <f t="array" ref="G67">INDEX($B$2:$B$13, IF(MOD(D67,2)=1, E67, 13-E67))</f>
        <v>Dave</v>
      </c>
      <c r="H67" s="5" t="s">
        <v>91</v>
      </c>
      <c r="I67" s="5" t="s">
        <v>9</v>
      </c>
    </row>
    <row r="68" spans="4:9" x14ac:dyDescent="0.25">
      <c r="D68" s="4">
        <v>6</v>
      </c>
      <c r="E68" s="4">
        <v>7</v>
      </c>
      <c r="F68" s="4">
        <v>67</v>
      </c>
      <c r="G68" s="4" t="str" cm="1">
        <f t="array" ref="G68">INDEX($B$2:$B$13, IF(MOD(D68,2)=1, E68, 13-E68))</f>
        <v>Rico</v>
      </c>
      <c r="H68" s="5" t="s">
        <v>92</v>
      </c>
      <c r="I68" s="5" t="s">
        <v>41</v>
      </c>
    </row>
    <row r="69" spans="4:9" x14ac:dyDescent="0.25">
      <c r="D69" s="4">
        <v>6</v>
      </c>
      <c r="E69" s="4">
        <v>8</v>
      </c>
      <c r="F69" s="4">
        <v>68</v>
      </c>
      <c r="G69" s="4" t="str" cm="1">
        <f t="array" ref="G69">INDEX($B$2:$B$13, IF(MOD(D69,2)=1, E69, 13-E69))</f>
        <v>Dylan</v>
      </c>
      <c r="H69" s="5" t="s">
        <v>93</v>
      </c>
      <c r="I69" s="5" t="s">
        <v>7</v>
      </c>
    </row>
    <row r="70" spans="4:9" x14ac:dyDescent="0.25">
      <c r="D70" s="4">
        <v>6</v>
      </c>
      <c r="E70" s="4">
        <v>9</v>
      </c>
      <c r="F70" s="4">
        <v>69</v>
      </c>
      <c r="G70" s="4" t="str" cm="1">
        <f t="array" ref="G70">INDEX($B$2:$B$13, IF(MOD(D70,2)=1, E70, 13-E70))</f>
        <v>Stefan</v>
      </c>
      <c r="H70" s="5" t="s">
        <v>94</v>
      </c>
      <c r="I70" s="5" t="s">
        <v>9</v>
      </c>
    </row>
    <row r="71" spans="4:9" x14ac:dyDescent="0.25">
      <c r="D71" s="4">
        <v>6</v>
      </c>
      <c r="E71" s="4">
        <v>10</v>
      </c>
      <c r="F71" s="4">
        <v>70</v>
      </c>
      <c r="G71" s="4" t="str" cm="1">
        <f t="array" ref="G71">INDEX($B$2:$B$13, IF(MOD(D71,2)=1, E71, 13-E71))</f>
        <v>Tom</v>
      </c>
      <c r="H71" s="5" t="s">
        <v>95</v>
      </c>
      <c r="I71" s="5" t="s">
        <v>9</v>
      </c>
    </row>
    <row r="72" spans="4:9" x14ac:dyDescent="0.25">
      <c r="D72" s="4">
        <v>6</v>
      </c>
      <c r="E72" s="4">
        <v>11</v>
      </c>
      <c r="F72" s="4">
        <v>71</v>
      </c>
      <c r="G72" s="4" t="str" cm="1">
        <f t="array" ref="G72">INDEX($B$2:$B$13, IF(MOD(D72,2)=1, E72, 13-E72))</f>
        <v>Nate</v>
      </c>
      <c r="H72" s="5" t="s">
        <v>96</v>
      </c>
      <c r="I72" s="5" t="s">
        <v>7</v>
      </c>
    </row>
    <row r="73" spans="4:9" x14ac:dyDescent="0.25">
      <c r="D73" s="4">
        <v>6</v>
      </c>
      <c r="E73" s="4">
        <v>12</v>
      </c>
      <c r="F73" s="4">
        <v>72</v>
      </c>
      <c r="G73" s="4" t="str" cm="1">
        <f t="array" ref="G73">INDEX($B$2:$B$13, IF(MOD(D73,2)=1, E73, 13-E73))</f>
        <v>Justin</v>
      </c>
      <c r="H73" s="5" t="s">
        <v>97</v>
      </c>
      <c r="I73" s="5" t="s">
        <v>7</v>
      </c>
    </row>
    <row r="74" spans="4:9" x14ac:dyDescent="0.25">
      <c r="D74" s="4">
        <v>7</v>
      </c>
      <c r="E74" s="4">
        <v>1</v>
      </c>
      <c r="F74" s="4">
        <v>73</v>
      </c>
      <c r="G74" s="4" t="str" cm="1">
        <f t="array" ref="G74">INDEX($B$2:$B$13, IF(MOD(D74,2)=1, E74, 13-E74))</f>
        <v>Justin</v>
      </c>
      <c r="H74" s="5" t="s">
        <v>98</v>
      </c>
      <c r="I74" s="5" t="s">
        <v>9</v>
      </c>
    </row>
    <row r="75" spans="4:9" x14ac:dyDescent="0.25">
      <c r="D75" s="4">
        <v>7</v>
      </c>
      <c r="E75" s="4">
        <v>2</v>
      </c>
      <c r="F75" s="4">
        <v>74</v>
      </c>
      <c r="G75" s="4" t="str" cm="1">
        <f t="array" ref="G75">INDEX($B$2:$B$13, IF(MOD(D75,2)=1, E75, 13-E75))</f>
        <v>Nate</v>
      </c>
      <c r="H75" s="5" t="s">
        <v>99</v>
      </c>
      <c r="I75" s="5" t="s">
        <v>50</v>
      </c>
    </row>
    <row r="76" spans="4:9" x14ac:dyDescent="0.25">
      <c r="D76" s="4">
        <v>7</v>
      </c>
      <c r="E76" s="4">
        <v>3</v>
      </c>
      <c r="F76" s="4">
        <v>75</v>
      </c>
      <c r="G76" s="4" t="str" cm="1">
        <f t="array" ref="G76">INDEX($B$2:$B$13, IF(MOD(D76,2)=1, E76, 13-E76))</f>
        <v>Tom</v>
      </c>
      <c r="H76" s="5" t="s">
        <v>100</v>
      </c>
      <c r="I76" s="5" t="s">
        <v>41</v>
      </c>
    </row>
    <row r="77" spans="4:9" x14ac:dyDescent="0.25">
      <c r="D77" s="4">
        <v>7</v>
      </c>
      <c r="E77" s="4">
        <v>4</v>
      </c>
      <c r="F77" s="4">
        <v>76</v>
      </c>
      <c r="G77" s="4" t="str" cm="1">
        <f t="array" ref="G77">INDEX($B$2:$B$13, IF(MOD(D77,2)=1, E77, 13-E77))</f>
        <v>Stefan</v>
      </c>
      <c r="H77" s="5" t="s">
        <v>101</v>
      </c>
      <c r="I77" s="5" t="s">
        <v>7</v>
      </c>
    </row>
    <row r="78" spans="4:9" x14ac:dyDescent="0.25">
      <c r="D78" s="4">
        <v>7</v>
      </c>
      <c r="E78" s="4">
        <v>5</v>
      </c>
      <c r="F78" s="4">
        <v>77</v>
      </c>
      <c r="G78" s="4" t="str" cm="1">
        <f t="array" ref="G78">INDEX($B$2:$B$13, IF(MOD(D78,2)=1, E78, 13-E78))</f>
        <v>Dylan</v>
      </c>
      <c r="H78" s="5" t="s">
        <v>102</v>
      </c>
      <c r="I78" s="5" t="s">
        <v>9</v>
      </c>
    </row>
    <row r="79" spans="4:9" x14ac:dyDescent="0.25">
      <c r="D79" s="4">
        <v>7</v>
      </c>
      <c r="E79" s="4">
        <v>6</v>
      </c>
      <c r="F79" s="4">
        <v>78</v>
      </c>
      <c r="G79" s="4" t="str" cm="1">
        <f t="array" ref="G79">INDEX($B$2:$B$13, IF(MOD(D79,2)=1, E79, 13-E79))</f>
        <v>Rico</v>
      </c>
      <c r="H79" s="5" t="s">
        <v>103</v>
      </c>
      <c r="I79" s="5" t="s">
        <v>9</v>
      </c>
    </row>
    <row r="80" spans="4:9" x14ac:dyDescent="0.25">
      <c r="D80" s="4">
        <v>7</v>
      </c>
      <c r="E80" s="4">
        <v>7</v>
      </c>
      <c r="F80" s="4">
        <v>79</v>
      </c>
      <c r="G80" s="4" t="str" cm="1">
        <f t="array" ref="G80">INDEX($B$2:$B$13, IF(MOD(D80,2)=1, E80, 13-E80))</f>
        <v>Dave</v>
      </c>
      <c r="H80" s="5" t="s">
        <v>104</v>
      </c>
      <c r="I80" s="5" t="s">
        <v>7</v>
      </c>
    </row>
    <row r="81" spans="4:9" x14ac:dyDescent="0.25">
      <c r="D81" s="4">
        <v>7</v>
      </c>
      <c r="E81" s="4">
        <v>8</v>
      </c>
      <c r="F81" s="4">
        <v>80</v>
      </c>
      <c r="G81" s="4" t="str" cm="1">
        <f t="array" ref="G81">INDEX($B$2:$B$13, IF(MOD(D81,2)=1, E81, 13-E81))</f>
        <v>Steve</v>
      </c>
      <c r="H81" s="5" t="s">
        <v>105</v>
      </c>
      <c r="I81" s="5" t="s">
        <v>41</v>
      </c>
    </row>
    <row r="82" spans="4:9" x14ac:dyDescent="0.25">
      <c r="D82" s="4">
        <v>7</v>
      </c>
      <c r="E82" s="4">
        <v>9</v>
      </c>
      <c r="F82" s="4">
        <v>81</v>
      </c>
      <c r="G82" s="4" t="str" cm="1">
        <f t="array" ref="G82">INDEX($B$2:$B$13, IF(MOD(D82,2)=1, E82, 13-E82))</f>
        <v>Beau</v>
      </c>
      <c r="H82" s="5" t="s">
        <v>106</v>
      </c>
      <c r="I82" s="5" t="s">
        <v>7</v>
      </c>
    </row>
    <row r="83" spans="4:9" x14ac:dyDescent="0.25">
      <c r="D83" s="4">
        <v>7</v>
      </c>
      <c r="E83" s="4">
        <v>10</v>
      </c>
      <c r="F83" s="4">
        <v>82</v>
      </c>
      <c r="G83" s="4" t="str" cm="1">
        <f t="array" ref="G83">INDEX($B$2:$B$13, IF(MOD(D83,2)=1, E83, 13-E83))</f>
        <v>Jared</v>
      </c>
      <c r="H83" s="5" t="s">
        <v>107</v>
      </c>
      <c r="I83" s="5" t="s">
        <v>41</v>
      </c>
    </row>
    <row r="84" spans="4:9" x14ac:dyDescent="0.25">
      <c r="D84" s="4">
        <v>7</v>
      </c>
      <c r="E84" s="4">
        <v>11</v>
      </c>
      <c r="F84" s="4">
        <v>83</v>
      </c>
      <c r="G84" s="4" t="str" cm="1">
        <f t="array" ref="G84">INDEX($B$2:$B$13, IF(MOD(D84,2)=1, E84, 13-E84))</f>
        <v>Eddie</v>
      </c>
      <c r="H84" s="5" t="s">
        <v>108</v>
      </c>
      <c r="I84" s="5" t="s">
        <v>7</v>
      </c>
    </row>
    <row r="85" spans="4:9" x14ac:dyDescent="0.25">
      <c r="D85" s="4">
        <v>7</v>
      </c>
      <c r="E85" s="4">
        <v>12</v>
      </c>
      <c r="F85" s="4">
        <v>84</v>
      </c>
      <c r="G85" s="4" t="str" cm="1">
        <f t="array" ref="G85">INDEX($B$2:$B$13, IF(MOD(D85,2)=1, E85, 13-E85))</f>
        <v>Ian</v>
      </c>
      <c r="H85" s="5" t="s">
        <v>109</v>
      </c>
      <c r="I85" s="5" t="s">
        <v>9</v>
      </c>
    </row>
    <row r="86" spans="4:9" x14ac:dyDescent="0.25">
      <c r="D86" s="4">
        <v>8</v>
      </c>
      <c r="E86" s="4">
        <v>1</v>
      </c>
      <c r="F86" s="4">
        <v>85</v>
      </c>
      <c r="G86" s="4" t="str" cm="1">
        <f t="array" ref="G86">INDEX($B$2:$B$13, IF(MOD(D86,2)=1, E86, 13-E86))</f>
        <v>Ian</v>
      </c>
      <c r="H86" s="5" t="s">
        <v>110</v>
      </c>
      <c r="I86" s="5" t="s">
        <v>9</v>
      </c>
    </row>
    <row r="87" spans="4:9" x14ac:dyDescent="0.25">
      <c r="D87" s="4">
        <v>8</v>
      </c>
      <c r="E87" s="4">
        <v>2</v>
      </c>
      <c r="F87" s="4">
        <v>86</v>
      </c>
      <c r="G87" s="4" t="str" cm="1">
        <f t="array" ref="G87">INDEX($B$2:$B$13, IF(MOD(D87,2)=1, E87, 13-E87))</f>
        <v>Eddie</v>
      </c>
      <c r="H87" s="5" t="s">
        <v>111</v>
      </c>
      <c r="I87" s="5" t="s">
        <v>9</v>
      </c>
    </row>
    <row r="88" spans="4:9" x14ac:dyDescent="0.25">
      <c r="D88" s="4">
        <v>8</v>
      </c>
      <c r="E88" s="4">
        <v>3</v>
      </c>
      <c r="F88" s="4">
        <v>87</v>
      </c>
      <c r="G88" s="4" t="str" cm="1">
        <f t="array" ref="G88">INDEX($B$2:$B$13, IF(MOD(D88,2)=1, E88, 13-E88))</f>
        <v>Jared</v>
      </c>
      <c r="H88" s="5" t="s">
        <v>112</v>
      </c>
      <c r="I88" s="5" t="s">
        <v>9</v>
      </c>
    </row>
    <row r="89" spans="4:9" x14ac:dyDescent="0.25">
      <c r="D89" s="4">
        <v>8</v>
      </c>
      <c r="E89" s="4">
        <v>4</v>
      </c>
      <c r="F89" s="4">
        <v>88</v>
      </c>
      <c r="G89" s="4" t="str" cm="1">
        <f t="array" ref="G89">INDEX($B$2:$B$13, IF(MOD(D89,2)=1, E89, 13-E89))</f>
        <v>Beau</v>
      </c>
      <c r="H89" s="5" t="s">
        <v>113</v>
      </c>
      <c r="I89" s="5" t="s">
        <v>41</v>
      </c>
    </row>
    <row r="90" spans="4:9" x14ac:dyDescent="0.25">
      <c r="D90" s="4">
        <v>8</v>
      </c>
      <c r="E90" s="4">
        <v>5</v>
      </c>
      <c r="F90" s="4">
        <v>89</v>
      </c>
      <c r="G90" s="4" t="str" cm="1">
        <f t="array" ref="G90">INDEX($B$2:$B$13, IF(MOD(D90,2)=1, E90, 13-E90))</f>
        <v>Steve</v>
      </c>
      <c r="H90" s="5" t="s">
        <v>114</v>
      </c>
      <c r="I90" s="5" t="s">
        <v>9</v>
      </c>
    </row>
    <row r="91" spans="4:9" x14ac:dyDescent="0.25">
      <c r="D91" s="4">
        <v>8</v>
      </c>
      <c r="E91" s="4">
        <v>6</v>
      </c>
      <c r="F91" s="4">
        <v>90</v>
      </c>
      <c r="G91" s="4" t="str" cm="1">
        <f t="array" ref="G91">INDEX($B$2:$B$13, IF(MOD(D91,2)=1, E91, 13-E91))</f>
        <v>Dave</v>
      </c>
      <c r="H91" s="5" t="s">
        <v>115</v>
      </c>
      <c r="I91" s="5" t="s">
        <v>7</v>
      </c>
    </row>
    <row r="92" spans="4:9" x14ac:dyDescent="0.25">
      <c r="D92" s="4">
        <v>8</v>
      </c>
      <c r="E92" s="4">
        <v>7</v>
      </c>
      <c r="F92" s="4">
        <v>91</v>
      </c>
      <c r="G92" s="4" t="str" cm="1">
        <f t="array" ref="G92">INDEX($B$2:$B$13, IF(MOD(D92,2)=1, E92, 13-E92))</f>
        <v>Rico</v>
      </c>
      <c r="H92" s="5" t="s">
        <v>116</v>
      </c>
      <c r="I92" s="5" t="s">
        <v>50</v>
      </c>
    </row>
    <row r="93" spans="4:9" x14ac:dyDescent="0.25">
      <c r="D93" s="4">
        <v>8</v>
      </c>
      <c r="E93" s="4">
        <v>8</v>
      </c>
      <c r="F93" s="4">
        <v>92</v>
      </c>
      <c r="G93" s="4" t="str" cm="1">
        <f t="array" ref="G93">INDEX($B$2:$B$13, IF(MOD(D93,2)=1, E93, 13-E93))</f>
        <v>Dylan</v>
      </c>
      <c r="H93" s="5" t="s">
        <v>117</v>
      </c>
      <c r="I93" s="5" t="s">
        <v>9</v>
      </c>
    </row>
    <row r="94" spans="4:9" x14ac:dyDescent="0.25">
      <c r="D94" s="4">
        <v>8</v>
      </c>
      <c r="E94" s="4">
        <v>9</v>
      </c>
      <c r="F94" s="4">
        <v>93</v>
      </c>
      <c r="G94" s="4" t="str" cm="1">
        <f t="array" ref="G94">INDEX($B$2:$B$13, IF(MOD(D94,2)=1, E94, 13-E94))</f>
        <v>Stefan</v>
      </c>
      <c r="H94" s="5" t="s">
        <v>118</v>
      </c>
      <c r="I94" s="5" t="s">
        <v>7</v>
      </c>
    </row>
    <row r="95" spans="4:9" x14ac:dyDescent="0.25">
      <c r="D95" s="4">
        <v>8</v>
      </c>
      <c r="E95" s="4">
        <v>10</v>
      </c>
      <c r="F95" s="4">
        <v>94</v>
      </c>
      <c r="G95" s="4" t="str" cm="1">
        <f t="array" ref="G95">INDEX($B$2:$B$13, IF(MOD(D95,2)=1, E95, 13-E95))</f>
        <v>Tom</v>
      </c>
      <c r="H95" s="5" t="s">
        <v>119</v>
      </c>
      <c r="I95" s="5" t="s">
        <v>7</v>
      </c>
    </row>
    <row r="96" spans="4:9" x14ac:dyDescent="0.25">
      <c r="D96" s="4">
        <v>8</v>
      </c>
      <c r="E96" s="4">
        <v>11</v>
      </c>
      <c r="F96" s="4">
        <v>95</v>
      </c>
      <c r="G96" s="4" t="str" cm="1">
        <f t="array" ref="G96">INDEX($B$2:$B$13, IF(MOD(D96,2)=1, E96, 13-E96))</f>
        <v>Nate</v>
      </c>
      <c r="H96" s="5" t="s">
        <v>120</v>
      </c>
      <c r="I96" s="5" t="s">
        <v>7</v>
      </c>
    </row>
    <row r="97" spans="4:9" x14ac:dyDescent="0.25">
      <c r="D97" s="4">
        <v>8</v>
      </c>
      <c r="E97" s="4">
        <v>12</v>
      </c>
      <c r="F97" s="4">
        <v>96</v>
      </c>
      <c r="G97" s="4" t="str" cm="1">
        <f t="array" ref="G97">INDEX($B$2:$B$13, IF(MOD(D97,2)=1, E97, 13-E97))</f>
        <v>Justin</v>
      </c>
      <c r="H97" s="5" t="s">
        <v>121</v>
      </c>
      <c r="I97" s="5" t="s">
        <v>9</v>
      </c>
    </row>
    <row r="98" spans="4:9" x14ac:dyDescent="0.25">
      <c r="D98" s="4">
        <v>9</v>
      </c>
      <c r="E98" s="4">
        <v>1</v>
      </c>
      <c r="F98" s="4">
        <v>97</v>
      </c>
      <c r="G98" s="4" t="str" cm="1">
        <f t="array" ref="G98">INDEX($B$2:$B$13, IF(MOD(D98,2)=1, E98, 13-E98))</f>
        <v>Justin</v>
      </c>
      <c r="H98" s="5" t="s">
        <v>122</v>
      </c>
      <c r="I98" s="5" t="s">
        <v>58</v>
      </c>
    </row>
    <row r="99" spans="4:9" x14ac:dyDescent="0.25">
      <c r="D99" s="4">
        <v>9</v>
      </c>
      <c r="E99" s="4">
        <v>2</v>
      </c>
      <c r="F99" s="4">
        <v>98</v>
      </c>
      <c r="G99" s="4" t="str" cm="1">
        <f t="array" ref="G99">INDEX($B$2:$B$13, IF(MOD(D99,2)=1, E99, 13-E99))</f>
        <v>Nate</v>
      </c>
      <c r="H99" s="5" t="s">
        <v>123</v>
      </c>
      <c r="I99" s="5" t="s">
        <v>9</v>
      </c>
    </row>
    <row r="100" spans="4:9" x14ac:dyDescent="0.25">
      <c r="D100" s="4">
        <v>9</v>
      </c>
      <c r="E100" s="4">
        <v>3</v>
      </c>
      <c r="F100" s="4">
        <v>99</v>
      </c>
      <c r="G100" s="4" t="str" cm="1">
        <f t="array" ref="G100">INDEX($B$2:$B$13, IF(MOD(D100,2)=1, E100, 13-E100))</f>
        <v>Tom</v>
      </c>
      <c r="H100" s="5" t="s">
        <v>124</v>
      </c>
      <c r="I100" s="5" t="s">
        <v>9</v>
      </c>
    </row>
    <row r="101" spans="4:9" x14ac:dyDescent="0.25">
      <c r="D101" s="4">
        <v>9</v>
      </c>
      <c r="E101" s="4">
        <v>4</v>
      </c>
      <c r="F101" s="4">
        <v>100</v>
      </c>
      <c r="G101" s="4" t="str" cm="1">
        <f t="array" ref="G101">INDEX($B$2:$B$13, IF(MOD(D101,2)=1, E101, 13-E101))</f>
        <v>Stefan</v>
      </c>
      <c r="H101" s="5" t="s">
        <v>125</v>
      </c>
      <c r="I101" s="5" t="s">
        <v>7</v>
      </c>
    </row>
    <row r="102" spans="4:9" x14ac:dyDescent="0.25">
      <c r="D102" s="4">
        <v>9</v>
      </c>
      <c r="E102" s="4">
        <v>5</v>
      </c>
      <c r="F102" s="4">
        <v>101</v>
      </c>
      <c r="G102" s="4" t="str" cm="1">
        <f t="array" ref="G102">INDEX($B$2:$B$13, IF(MOD(D102,2)=1, E102, 13-E102))</f>
        <v>Dylan</v>
      </c>
      <c r="H102" s="5" t="s">
        <v>126</v>
      </c>
      <c r="I102" s="5" t="s">
        <v>9</v>
      </c>
    </row>
    <row r="103" spans="4:9" x14ac:dyDescent="0.25">
      <c r="D103" s="4">
        <v>9</v>
      </c>
      <c r="E103" s="4">
        <v>6</v>
      </c>
      <c r="F103" s="4">
        <v>102</v>
      </c>
      <c r="G103" s="4" t="str" cm="1">
        <f t="array" ref="G103">INDEX($B$2:$B$13, IF(MOD(D103,2)=1, E103, 13-E103))</f>
        <v>Rico</v>
      </c>
      <c r="H103" s="5" t="s">
        <v>127</v>
      </c>
      <c r="I103" s="5" t="s">
        <v>7</v>
      </c>
    </row>
    <row r="104" spans="4:9" x14ac:dyDescent="0.25">
      <c r="D104" s="4">
        <v>9</v>
      </c>
      <c r="E104" s="4">
        <v>7</v>
      </c>
      <c r="F104" s="4">
        <v>103</v>
      </c>
      <c r="G104" s="4" t="str" cm="1">
        <f t="array" ref="G104">INDEX($B$2:$B$13, IF(MOD(D104,2)=1, E104, 13-E104))</f>
        <v>Dave</v>
      </c>
      <c r="H104" s="5" t="s">
        <v>128</v>
      </c>
      <c r="I104" s="5" t="s">
        <v>9</v>
      </c>
    </row>
    <row r="105" spans="4:9" x14ac:dyDescent="0.25">
      <c r="D105" s="4">
        <v>9</v>
      </c>
      <c r="E105" s="4">
        <v>8</v>
      </c>
      <c r="F105" s="4">
        <v>104</v>
      </c>
      <c r="G105" s="4" t="str" cm="1">
        <f t="array" ref="G105">INDEX($B$2:$B$13, IF(MOD(D105,2)=1, E105, 13-E105))</f>
        <v>Steve</v>
      </c>
      <c r="H105" s="5" t="s">
        <v>129</v>
      </c>
      <c r="I105" s="5" t="s">
        <v>7</v>
      </c>
    </row>
    <row r="106" spans="4:9" x14ac:dyDescent="0.25">
      <c r="D106" s="4">
        <v>9</v>
      </c>
      <c r="E106" s="4">
        <v>9</v>
      </c>
      <c r="F106" s="4">
        <v>105</v>
      </c>
      <c r="G106" s="4" t="str" cm="1">
        <f t="array" ref="G106">INDEX($B$2:$B$13, IF(MOD(D106,2)=1, E106, 13-E106))</f>
        <v>Beau</v>
      </c>
      <c r="H106" s="5" t="s">
        <v>130</v>
      </c>
      <c r="I106" s="5" t="s">
        <v>9</v>
      </c>
    </row>
    <row r="107" spans="4:9" x14ac:dyDescent="0.25">
      <c r="D107" s="4">
        <v>9</v>
      </c>
      <c r="E107" s="4">
        <v>10</v>
      </c>
      <c r="F107" s="4">
        <v>106</v>
      </c>
      <c r="G107" s="4" t="str" cm="1">
        <f t="array" ref="G107">INDEX($B$2:$B$13, IF(MOD(D107,2)=1, E107, 13-E107))</f>
        <v>Jared</v>
      </c>
      <c r="H107" s="5" t="s">
        <v>131</v>
      </c>
      <c r="I107" s="5" t="s">
        <v>9</v>
      </c>
    </row>
    <row r="108" spans="4:9" x14ac:dyDescent="0.25">
      <c r="D108" s="4">
        <v>9</v>
      </c>
      <c r="E108" s="4">
        <v>11</v>
      </c>
      <c r="F108" s="4">
        <v>107</v>
      </c>
      <c r="G108" s="4" t="str" cm="1">
        <f t="array" ref="G108">INDEX($B$2:$B$13, IF(MOD(D108,2)=1, E108, 13-E108))</f>
        <v>Eddie</v>
      </c>
      <c r="H108" s="5" t="s">
        <v>132</v>
      </c>
      <c r="I108" s="5" t="s">
        <v>9</v>
      </c>
    </row>
    <row r="109" spans="4:9" x14ac:dyDescent="0.25">
      <c r="D109" s="4">
        <v>9</v>
      </c>
      <c r="E109" s="4">
        <v>12</v>
      </c>
      <c r="F109" s="4">
        <v>108</v>
      </c>
      <c r="G109" s="4" t="str" cm="1">
        <f t="array" ref="G109">INDEX($B$2:$B$13, IF(MOD(D109,2)=1, E109, 13-E109))</f>
        <v>Ian</v>
      </c>
      <c r="H109" s="5" t="s">
        <v>133</v>
      </c>
      <c r="I109" s="5" t="s">
        <v>7</v>
      </c>
    </row>
    <row r="110" spans="4:9" x14ac:dyDescent="0.25">
      <c r="D110" s="4">
        <v>10</v>
      </c>
      <c r="E110" s="4">
        <v>1</v>
      </c>
      <c r="F110" s="4">
        <v>109</v>
      </c>
      <c r="G110" s="4" t="str" cm="1">
        <f t="array" ref="G110">INDEX($B$2:$B$13, IF(MOD(D110,2)=1, E110, 13-E110))</f>
        <v>Ian</v>
      </c>
      <c r="H110" s="5" t="s">
        <v>134</v>
      </c>
      <c r="I110" s="5" t="s">
        <v>7</v>
      </c>
    </row>
    <row r="111" spans="4:9" x14ac:dyDescent="0.25">
      <c r="D111" s="4">
        <v>10</v>
      </c>
      <c r="E111" s="4">
        <v>2</v>
      </c>
      <c r="F111" s="4">
        <v>110</v>
      </c>
      <c r="G111" s="4" t="str" cm="1">
        <f t="array" ref="G111">INDEX($B$2:$B$13, IF(MOD(D111,2)=1, E111, 13-E111))</f>
        <v>Eddie</v>
      </c>
      <c r="H111" s="5" t="s">
        <v>135</v>
      </c>
      <c r="I111" s="5" t="s">
        <v>7</v>
      </c>
    </row>
    <row r="112" spans="4:9" x14ac:dyDescent="0.25">
      <c r="D112" s="4">
        <v>10</v>
      </c>
      <c r="E112" s="4">
        <v>3</v>
      </c>
      <c r="F112" s="4">
        <v>111</v>
      </c>
      <c r="G112" s="4" t="str" cm="1">
        <f t="array" ref="G112">INDEX($B$2:$B$13, IF(MOD(D112,2)=1, E112, 13-E112))</f>
        <v>Jared</v>
      </c>
      <c r="H112" s="5" t="s">
        <v>136</v>
      </c>
      <c r="I112" s="5" t="s">
        <v>7</v>
      </c>
    </row>
    <row r="113" spans="4:9" x14ac:dyDescent="0.25">
      <c r="D113" s="4">
        <v>10</v>
      </c>
      <c r="E113" s="4">
        <v>4</v>
      </c>
      <c r="F113" s="4">
        <v>112</v>
      </c>
      <c r="G113" s="4" t="str" cm="1">
        <f t="array" ref="G113">INDEX($B$2:$B$13, IF(MOD(D113,2)=1, E113, 13-E113))</f>
        <v>Beau</v>
      </c>
      <c r="H113" s="5" t="s">
        <v>137</v>
      </c>
      <c r="I113" s="5" t="s">
        <v>7</v>
      </c>
    </row>
    <row r="114" spans="4:9" x14ac:dyDescent="0.25">
      <c r="D114" s="4">
        <v>10</v>
      </c>
      <c r="E114" s="4">
        <v>5</v>
      </c>
      <c r="F114" s="4">
        <v>113</v>
      </c>
      <c r="G114" s="4" t="str" cm="1">
        <f t="array" ref="G114">INDEX($B$2:$B$13, IF(MOD(D114,2)=1, E114, 13-E114))</f>
        <v>Steve</v>
      </c>
      <c r="H114" s="5" t="s">
        <v>138</v>
      </c>
      <c r="I114" s="5" t="s">
        <v>50</v>
      </c>
    </row>
    <row r="115" spans="4:9" x14ac:dyDescent="0.25">
      <c r="D115" s="4">
        <v>10</v>
      </c>
      <c r="E115" s="4">
        <v>6</v>
      </c>
      <c r="F115" s="4">
        <v>114</v>
      </c>
      <c r="G115" s="4" t="str" cm="1">
        <f t="array" ref="G115">INDEX($B$2:$B$13, IF(MOD(D115,2)=1, E115, 13-E115))</f>
        <v>Dave</v>
      </c>
      <c r="H115" s="5" t="s">
        <v>139</v>
      </c>
      <c r="I115" s="5" t="s">
        <v>7</v>
      </c>
    </row>
    <row r="116" spans="4:9" x14ac:dyDescent="0.25">
      <c r="D116" s="4">
        <v>10</v>
      </c>
      <c r="E116" s="4">
        <v>7</v>
      </c>
      <c r="F116" s="4">
        <v>115</v>
      </c>
      <c r="G116" s="4" t="str" cm="1">
        <f t="array" ref="G116">INDEX($B$2:$B$13, IF(MOD(D116,2)=1, E116, 13-E116))</f>
        <v>Rico</v>
      </c>
      <c r="H116" s="5" t="s">
        <v>140</v>
      </c>
      <c r="I116" s="5" t="s">
        <v>9</v>
      </c>
    </row>
    <row r="117" spans="4:9" x14ac:dyDescent="0.25">
      <c r="D117" s="4">
        <v>10</v>
      </c>
      <c r="E117" s="4">
        <v>8</v>
      </c>
      <c r="F117" s="4">
        <v>116</v>
      </c>
      <c r="G117" s="4" t="str" cm="1">
        <f t="array" ref="G117">INDEX($B$2:$B$13, IF(MOD(D117,2)=1, E117, 13-E117))</f>
        <v>Dylan</v>
      </c>
      <c r="H117" s="5" t="s">
        <v>141</v>
      </c>
      <c r="I117" s="5" t="s">
        <v>9</v>
      </c>
    </row>
    <row r="118" spans="4:9" x14ac:dyDescent="0.25">
      <c r="D118" s="4">
        <v>10</v>
      </c>
      <c r="E118" s="4">
        <v>9</v>
      </c>
      <c r="F118" s="4">
        <v>117</v>
      </c>
      <c r="G118" s="4" t="str" cm="1">
        <f t="array" ref="G118">INDEX($B$2:$B$13, IF(MOD(D118,2)=1, E118, 13-E118))</f>
        <v>Stefan</v>
      </c>
      <c r="H118" s="5" t="s">
        <v>142</v>
      </c>
      <c r="I118" s="5" t="s">
        <v>58</v>
      </c>
    </row>
    <row r="119" spans="4:9" x14ac:dyDescent="0.25">
      <c r="D119" s="4">
        <v>10</v>
      </c>
      <c r="E119" s="4">
        <v>10</v>
      </c>
      <c r="F119" s="4">
        <v>118</v>
      </c>
      <c r="G119" s="4" t="str" cm="1">
        <f t="array" ref="G119">INDEX($B$2:$B$13, IF(MOD(D119,2)=1, E119, 13-E119))</f>
        <v>Tom</v>
      </c>
      <c r="H119" s="5" t="s">
        <v>143</v>
      </c>
      <c r="I119" s="5" t="s">
        <v>7</v>
      </c>
    </row>
    <row r="120" spans="4:9" x14ac:dyDescent="0.25">
      <c r="D120" s="4">
        <v>10</v>
      </c>
      <c r="E120" s="4">
        <v>11</v>
      </c>
      <c r="F120" s="4">
        <v>119</v>
      </c>
      <c r="G120" s="4" t="str" cm="1">
        <f t="array" ref="G120">INDEX($B$2:$B$13, IF(MOD(D120,2)=1, E120, 13-E120))</f>
        <v>Nate</v>
      </c>
      <c r="H120" s="5" t="s">
        <v>144</v>
      </c>
      <c r="I120" s="5" t="s">
        <v>7</v>
      </c>
    </row>
    <row r="121" spans="4:9" x14ac:dyDescent="0.25">
      <c r="D121" s="4">
        <v>10</v>
      </c>
      <c r="E121" s="4">
        <v>12</v>
      </c>
      <c r="F121" s="4">
        <v>120</v>
      </c>
      <c r="G121" s="4" t="str" cm="1">
        <f t="array" ref="G121">INDEX($B$2:$B$13, IF(MOD(D121,2)=1, E121, 13-E121))</f>
        <v>Justin</v>
      </c>
      <c r="H121" s="5" t="s">
        <v>145</v>
      </c>
      <c r="I121" s="5" t="s">
        <v>50</v>
      </c>
    </row>
    <row r="122" spans="4:9" x14ac:dyDescent="0.25">
      <c r="D122" s="4">
        <v>11</v>
      </c>
      <c r="E122" s="4">
        <v>1</v>
      </c>
      <c r="F122" s="4">
        <v>121</v>
      </c>
      <c r="G122" s="4" t="str" cm="1">
        <f t="array" ref="G122">INDEX($B$2:$B$13, IF(MOD(D122,2)=1, E122, 13-E122))</f>
        <v>Justin</v>
      </c>
      <c r="H122" s="5" t="s">
        <v>146</v>
      </c>
      <c r="I122" s="5" t="s">
        <v>56</v>
      </c>
    </row>
    <row r="123" spans="4:9" x14ac:dyDescent="0.25">
      <c r="D123" s="4">
        <v>11</v>
      </c>
      <c r="E123" s="4">
        <v>2</v>
      </c>
      <c r="F123" s="4">
        <v>122</v>
      </c>
      <c r="G123" s="4" t="str" cm="1">
        <f t="array" ref="G123">INDEX($B$2:$B$13, IF(MOD(D123,2)=1, E123, 13-E123))</f>
        <v>Nate</v>
      </c>
      <c r="H123" s="5" t="s">
        <v>147</v>
      </c>
      <c r="I123" s="5" t="s">
        <v>7</v>
      </c>
    </row>
    <row r="124" spans="4:9" x14ac:dyDescent="0.25">
      <c r="D124" s="4">
        <v>11</v>
      </c>
      <c r="E124" s="4">
        <v>3</v>
      </c>
      <c r="F124" s="4">
        <v>123</v>
      </c>
      <c r="G124" s="4" t="str" cm="1">
        <f t="array" ref="G124">INDEX($B$2:$B$13, IF(MOD(D124,2)=1, E124, 13-E124))</f>
        <v>Tom</v>
      </c>
      <c r="H124" s="5" t="s">
        <v>148</v>
      </c>
      <c r="I124" s="5" t="s">
        <v>7</v>
      </c>
    </row>
    <row r="125" spans="4:9" x14ac:dyDescent="0.25">
      <c r="D125" s="4">
        <v>11</v>
      </c>
      <c r="E125" s="4">
        <v>4</v>
      </c>
      <c r="F125" s="4">
        <v>124</v>
      </c>
      <c r="G125" s="4" t="str" cm="1">
        <f t="array" ref="G125">INDEX($B$2:$B$13, IF(MOD(D125,2)=1, E125, 13-E125))</f>
        <v>Stefan</v>
      </c>
      <c r="H125" s="5" t="s">
        <v>149</v>
      </c>
      <c r="I125" s="5" t="s">
        <v>50</v>
      </c>
    </row>
    <row r="126" spans="4:9" x14ac:dyDescent="0.25">
      <c r="D126" s="4">
        <v>11</v>
      </c>
      <c r="E126" s="4">
        <v>5</v>
      </c>
      <c r="F126" s="4">
        <v>125</v>
      </c>
      <c r="G126" s="4" t="str" cm="1">
        <f t="array" ref="G126">INDEX($B$2:$B$13, IF(MOD(D126,2)=1, E126, 13-E126))</f>
        <v>Dylan</v>
      </c>
      <c r="H126" s="5" t="s">
        <v>150</v>
      </c>
      <c r="I126" s="5" t="s">
        <v>7</v>
      </c>
    </row>
    <row r="127" spans="4:9" x14ac:dyDescent="0.25">
      <c r="D127" s="4">
        <v>11</v>
      </c>
      <c r="E127" s="4">
        <v>6</v>
      </c>
      <c r="F127" s="4">
        <v>126</v>
      </c>
      <c r="G127" s="4" t="str" cm="1">
        <f t="array" ref="G127">INDEX($B$2:$B$13, IF(MOD(D127,2)=1, E127, 13-E127))</f>
        <v>Rico</v>
      </c>
      <c r="H127" s="5" t="s">
        <v>151</v>
      </c>
      <c r="I127" s="5" t="s">
        <v>58</v>
      </c>
    </row>
    <row r="128" spans="4:9" x14ac:dyDescent="0.25">
      <c r="D128" s="4">
        <v>11</v>
      </c>
      <c r="E128" s="4">
        <v>7</v>
      </c>
      <c r="F128" s="4">
        <v>127</v>
      </c>
      <c r="G128" s="4" t="str" cm="1">
        <f t="array" ref="G128">INDEX($B$2:$B$13, IF(MOD(D128,2)=1, E128, 13-E128))</f>
        <v>Dave</v>
      </c>
      <c r="H128" s="5" t="s">
        <v>152</v>
      </c>
      <c r="I128" s="5" t="s">
        <v>50</v>
      </c>
    </row>
    <row r="129" spans="4:9" x14ac:dyDescent="0.25">
      <c r="D129" s="4">
        <v>11</v>
      </c>
      <c r="E129" s="4">
        <v>8</v>
      </c>
      <c r="F129" s="4">
        <v>128</v>
      </c>
      <c r="G129" s="4" t="str" cm="1">
        <f t="array" ref="G129">INDEX($B$2:$B$13, IF(MOD(D129,2)=1, E129, 13-E129))</f>
        <v>Steve</v>
      </c>
      <c r="H129" s="5" t="s">
        <v>153</v>
      </c>
      <c r="I129" s="5" t="s">
        <v>9</v>
      </c>
    </row>
    <row r="130" spans="4:9" x14ac:dyDescent="0.25">
      <c r="D130" s="4">
        <v>11</v>
      </c>
      <c r="E130" s="4">
        <v>9</v>
      </c>
      <c r="F130" s="4">
        <v>129</v>
      </c>
      <c r="G130" s="4" t="str" cm="1">
        <f t="array" ref="G130">INDEX($B$2:$B$13, IF(MOD(D130,2)=1, E130, 13-E130))</f>
        <v>Beau</v>
      </c>
      <c r="H130" s="5" t="s">
        <v>154</v>
      </c>
      <c r="I130" s="5" t="s">
        <v>41</v>
      </c>
    </row>
    <row r="131" spans="4:9" x14ac:dyDescent="0.25">
      <c r="D131" s="4">
        <v>11</v>
      </c>
      <c r="E131" s="4">
        <v>10</v>
      </c>
      <c r="F131" s="4">
        <v>130</v>
      </c>
      <c r="G131" s="4" t="str" cm="1">
        <f t="array" ref="G131">INDEX($B$2:$B$13, IF(MOD(D131,2)=1, E131, 13-E131))</f>
        <v>Jared</v>
      </c>
      <c r="H131" s="5" t="s">
        <v>155</v>
      </c>
      <c r="I131" s="5" t="s">
        <v>9</v>
      </c>
    </row>
    <row r="132" spans="4:9" x14ac:dyDescent="0.25">
      <c r="D132" s="4">
        <v>11</v>
      </c>
      <c r="E132" s="4">
        <v>11</v>
      </c>
      <c r="F132" s="4">
        <v>131</v>
      </c>
      <c r="G132" s="4" t="str" cm="1">
        <f t="array" ref="G132">INDEX($B$2:$B$13, IF(MOD(D132,2)=1, E132, 13-E132))</f>
        <v>Eddie</v>
      </c>
      <c r="H132" s="5" t="s">
        <v>156</v>
      </c>
      <c r="I132" s="5" t="s">
        <v>58</v>
      </c>
    </row>
    <row r="133" spans="4:9" x14ac:dyDescent="0.25">
      <c r="D133" s="4">
        <v>11</v>
      </c>
      <c r="E133" s="4">
        <v>12</v>
      </c>
      <c r="F133" s="4">
        <v>132</v>
      </c>
      <c r="G133" s="4" t="str" cm="1">
        <f t="array" ref="G133">INDEX($B$2:$B$13, IF(MOD(D133,2)=1, E133, 13-E133))</f>
        <v>Ian</v>
      </c>
      <c r="H133" s="5" t="s">
        <v>157</v>
      </c>
      <c r="I133" s="5" t="s">
        <v>7</v>
      </c>
    </row>
    <row r="134" spans="4:9" x14ac:dyDescent="0.25">
      <c r="D134" s="4">
        <v>12</v>
      </c>
      <c r="E134" s="4">
        <v>1</v>
      </c>
      <c r="F134" s="4">
        <v>133</v>
      </c>
      <c r="G134" s="4" t="str" cm="1">
        <f t="array" ref="G134">INDEX($B$2:$B$13, IF(MOD(D134,2)=1, E134, 13-E134))</f>
        <v>Ian</v>
      </c>
      <c r="H134" s="5" t="s">
        <v>158</v>
      </c>
      <c r="I134" s="5" t="s">
        <v>7</v>
      </c>
    </row>
    <row r="135" spans="4:9" x14ac:dyDescent="0.25">
      <c r="D135" s="4">
        <v>12</v>
      </c>
      <c r="E135" s="4">
        <v>2</v>
      </c>
      <c r="F135" s="4">
        <v>134</v>
      </c>
      <c r="G135" s="4" t="str" cm="1">
        <f t="array" ref="G135">INDEX($B$2:$B$13, IF(MOD(D135,2)=1, E135, 13-E135))</f>
        <v>Eddie</v>
      </c>
      <c r="H135" s="5" t="s">
        <v>159</v>
      </c>
      <c r="I135" s="5" t="s">
        <v>9</v>
      </c>
    </row>
    <row r="136" spans="4:9" x14ac:dyDescent="0.25">
      <c r="D136" s="4">
        <v>12</v>
      </c>
      <c r="E136" s="4">
        <v>3</v>
      </c>
      <c r="F136" s="4">
        <v>135</v>
      </c>
      <c r="G136" s="4" t="str" cm="1">
        <f t="array" ref="G136">INDEX($B$2:$B$13, IF(MOD(D136,2)=1, E136, 13-E136))</f>
        <v>Jared</v>
      </c>
      <c r="H136" s="5" t="s">
        <v>160</v>
      </c>
      <c r="I136" s="5" t="s">
        <v>58</v>
      </c>
    </row>
    <row r="137" spans="4:9" x14ac:dyDescent="0.25">
      <c r="D137" s="4">
        <v>12</v>
      </c>
      <c r="E137" s="4">
        <v>4</v>
      </c>
      <c r="F137" s="4">
        <v>136</v>
      </c>
      <c r="G137" s="4" t="str" cm="1">
        <f t="array" ref="G137">INDEX($B$2:$B$13, IF(MOD(D137,2)=1, E137, 13-E137))</f>
        <v>Beau</v>
      </c>
      <c r="H137" s="5" t="s">
        <v>161</v>
      </c>
      <c r="I137" s="5" t="s">
        <v>56</v>
      </c>
    </row>
    <row r="138" spans="4:9" x14ac:dyDescent="0.25">
      <c r="D138" s="4">
        <v>12</v>
      </c>
      <c r="E138" s="4">
        <v>5</v>
      </c>
      <c r="F138" s="4">
        <v>137</v>
      </c>
      <c r="G138" s="4" t="str" cm="1">
        <f t="array" ref="G138">INDEX($B$2:$B$13, IF(MOD(D138,2)=1, E138, 13-E138))</f>
        <v>Steve</v>
      </c>
      <c r="H138" s="5" t="s">
        <v>162</v>
      </c>
      <c r="I138" s="5" t="s">
        <v>41</v>
      </c>
    </row>
    <row r="139" spans="4:9" x14ac:dyDescent="0.25">
      <c r="D139" s="4">
        <v>12</v>
      </c>
      <c r="E139" s="4">
        <v>6</v>
      </c>
      <c r="F139" s="4">
        <v>138</v>
      </c>
      <c r="G139" s="4" t="str" cm="1">
        <f t="array" ref="G139">INDEX($B$2:$B$13, IF(MOD(D139,2)=1, E139, 13-E139))</f>
        <v>Dave</v>
      </c>
      <c r="H139" s="5" t="s">
        <v>163</v>
      </c>
      <c r="I139" s="5" t="s">
        <v>41</v>
      </c>
    </row>
    <row r="140" spans="4:9" x14ac:dyDescent="0.25">
      <c r="D140" s="4">
        <v>12</v>
      </c>
      <c r="E140" s="4">
        <v>7</v>
      </c>
      <c r="F140" s="4">
        <v>139</v>
      </c>
      <c r="G140" s="4" t="str" cm="1">
        <f t="array" ref="G140">INDEX($B$2:$B$13, IF(MOD(D140,2)=1, E140, 13-E140))</f>
        <v>Rico</v>
      </c>
      <c r="H140" s="5" t="s">
        <v>164</v>
      </c>
      <c r="I140" s="5" t="s">
        <v>41</v>
      </c>
    </row>
    <row r="141" spans="4:9" x14ac:dyDescent="0.25">
      <c r="D141" s="4">
        <v>12</v>
      </c>
      <c r="E141" s="4">
        <v>8</v>
      </c>
      <c r="F141" s="4">
        <v>140</v>
      </c>
      <c r="G141" s="4" t="str" cm="1">
        <f t="array" ref="G141">INDEX($B$2:$B$13, IF(MOD(D141,2)=1, E141, 13-E141))</f>
        <v>Dylan</v>
      </c>
      <c r="H141" s="5" t="s">
        <v>165</v>
      </c>
      <c r="I141" s="5" t="s">
        <v>58</v>
      </c>
    </row>
    <row r="142" spans="4:9" x14ac:dyDescent="0.25">
      <c r="D142" s="4">
        <v>12</v>
      </c>
      <c r="E142" s="4">
        <v>9</v>
      </c>
      <c r="F142" s="4">
        <v>141</v>
      </c>
      <c r="G142" s="4" t="str" cm="1">
        <f t="array" ref="G142">INDEX($B$2:$B$13, IF(MOD(D142,2)=1, E142, 13-E142))</f>
        <v>Stefan</v>
      </c>
      <c r="H142" s="5" t="s">
        <v>166</v>
      </c>
      <c r="I142" s="5" t="s">
        <v>9</v>
      </c>
    </row>
    <row r="143" spans="4:9" x14ac:dyDescent="0.25">
      <c r="D143" s="4">
        <v>12</v>
      </c>
      <c r="E143" s="4">
        <v>10</v>
      </c>
      <c r="F143" s="4">
        <v>142</v>
      </c>
      <c r="G143" s="4" t="str" cm="1">
        <f t="array" ref="G143">INDEX($B$2:$B$13, IF(MOD(D143,2)=1, E143, 13-E143))</f>
        <v>Tom</v>
      </c>
      <c r="H143" s="5" t="s">
        <v>167</v>
      </c>
      <c r="I143" s="5" t="s">
        <v>9</v>
      </c>
    </row>
    <row r="144" spans="4:9" x14ac:dyDescent="0.25">
      <c r="D144" s="4">
        <v>12</v>
      </c>
      <c r="E144" s="4">
        <v>11</v>
      </c>
      <c r="F144" s="4">
        <v>143</v>
      </c>
      <c r="G144" s="4" t="str" cm="1">
        <f t="array" ref="G144">INDEX($B$2:$B$13, IF(MOD(D144,2)=1, E144, 13-E144))</f>
        <v>Nate</v>
      </c>
      <c r="H144" s="5" t="s">
        <v>168</v>
      </c>
      <c r="I144" s="5" t="s">
        <v>50</v>
      </c>
    </row>
    <row r="145" spans="4:9" x14ac:dyDescent="0.25">
      <c r="D145" s="4">
        <v>12</v>
      </c>
      <c r="E145" s="4">
        <v>12</v>
      </c>
      <c r="F145" s="4">
        <v>144</v>
      </c>
      <c r="G145" s="4" t="str" cm="1">
        <f t="array" ref="G145">INDEX($B$2:$B$13, IF(MOD(D145,2)=1, E145, 13-E145))</f>
        <v>Justin</v>
      </c>
      <c r="H145" s="5" t="s">
        <v>169</v>
      </c>
      <c r="I145" s="5" t="s">
        <v>41</v>
      </c>
    </row>
    <row r="146" spans="4:9" x14ac:dyDescent="0.25">
      <c r="D146" s="4">
        <v>13</v>
      </c>
      <c r="E146" s="4">
        <v>1</v>
      </c>
      <c r="F146" s="4">
        <v>145</v>
      </c>
      <c r="G146" s="4" t="str" cm="1">
        <f t="array" ref="G146">INDEX($B$2:$B$13, IF(MOD(D146,2)=1, E146, 13-E146))</f>
        <v>Justin</v>
      </c>
      <c r="H146" s="5" t="s">
        <v>170</v>
      </c>
      <c r="I146" s="5" t="s">
        <v>7</v>
      </c>
    </row>
    <row r="147" spans="4:9" x14ac:dyDescent="0.25">
      <c r="D147" s="4">
        <v>13</v>
      </c>
      <c r="E147" s="4">
        <v>2</v>
      </c>
      <c r="F147" s="4">
        <v>146</v>
      </c>
      <c r="G147" s="4" t="str" cm="1">
        <f t="array" ref="G147">INDEX($B$2:$B$13, IF(MOD(D147,2)=1, E147, 13-E147))</f>
        <v>Nate</v>
      </c>
      <c r="H147" s="5" t="s">
        <v>171</v>
      </c>
      <c r="I147" s="5" t="s">
        <v>9</v>
      </c>
    </row>
    <row r="148" spans="4:9" x14ac:dyDescent="0.25">
      <c r="D148" s="4">
        <v>13</v>
      </c>
      <c r="E148" s="4">
        <v>3</v>
      </c>
      <c r="F148" s="4">
        <v>147</v>
      </c>
      <c r="G148" s="4" t="str" cm="1">
        <f t="array" ref="G148">INDEX($B$2:$B$13, IF(MOD(D148,2)=1, E148, 13-E148))</f>
        <v>Tom</v>
      </c>
      <c r="H148" s="5" t="s">
        <v>172</v>
      </c>
      <c r="I148" s="5" t="s">
        <v>9</v>
      </c>
    </row>
    <row r="149" spans="4:9" x14ac:dyDescent="0.25">
      <c r="D149" s="4">
        <v>13</v>
      </c>
      <c r="E149" s="4">
        <v>4</v>
      </c>
      <c r="F149" s="4">
        <v>148</v>
      </c>
      <c r="G149" s="4" t="str" cm="1">
        <f t="array" ref="G149">INDEX($B$2:$B$13, IF(MOD(D149,2)=1, E149, 13-E149))</f>
        <v>Stefan</v>
      </c>
      <c r="H149" s="5" t="s">
        <v>173</v>
      </c>
      <c r="I149" s="5" t="s">
        <v>56</v>
      </c>
    </row>
    <row r="150" spans="4:9" x14ac:dyDescent="0.25">
      <c r="D150" s="4">
        <v>13</v>
      </c>
      <c r="E150" s="4">
        <v>5</v>
      </c>
      <c r="F150" s="4">
        <v>149</v>
      </c>
      <c r="G150" s="4" t="str" cm="1">
        <f t="array" ref="G150">INDEX($B$2:$B$13, IF(MOD(D150,2)=1, E150, 13-E150))</f>
        <v>Dylan</v>
      </c>
      <c r="H150" s="5" t="s">
        <v>174</v>
      </c>
      <c r="I150" s="5" t="s">
        <v>56</v>
      </c>
    </row>
    <row r="151" spans="4:9" x14ac:dyDescent="0.25">
      <c r="D151" s="4">
        <v>13</v>
      </c>
      <c r="E151" s="4">
        <v>6</v>
      </c>
      <c r="F151" s="4">
        <v>150</v>
      </c>
      <c r="G151" s="4" t="str" cm="1">
        <f t="array" ref="G151">INDEX($B$2:$B$13, IF(MOD(D151,2)=1, E151, 13-E151))</f>
        <v>Rico</v>
      </c>
      <c r="H151" s="5" t="s">
        <v>175</v>
      </c>
      <c r="I151" s="5" t="s">
        <v>7</v>
      </c>
    </row>
    <row r="152" spans="4:9" x14ac:dyDescent="0.25">
      <c r="D152" s="4">
        <v>13</v>
      </c>
      <c r="E152" s="4">
        <v>7</v>
      </c>
      <c r="F152" s="4">
        <v>151</v>
      </c>
      <c r="G152" s="4" t="str" cm="1">
        <f t="array" ref="G152">INDEX($B$2:$B$13, IF(MOD(D152,2)=1, E152, 13-E152))</f>
        <v>Dave</v>
      </c>
      <c r="H152" s="5" t="s">
        <v>176</v>
      </c>
      <c r="I152" s="5" t="s">
        <v>50</v>
      </c>
    </row>
    <row r="153" spans="4:9" x14ac:dyDescent="0.25">
      <c r="D153" s="4">
        <v>13</v>
      </c>
      <c r="E153" s="4">
        <v>8</v>
      </c>
      <c r="F153" s="4">
        <v>152</v>
      </c>
      <c r="G153" s="4" t="str" cm="1">
        <f t="array" ref="G153">INDEX($B$2:$B$13, IF(MOD(D153,2)=1, E153, 13-E153))</f>
        <v>Steve</v>
      </c>
      <c r="H153" s="5" t="s">
        <v>177</v>
      </c>
      <c r="I153" s="5" t="s">
        <v>9</v>
      </c>
    </row>
    <row r="154" spans="4:9" x14ac:dyDescent="0.25">
      <c r="D154" s="4">
        <v>13</v>
      </c>
      <c r="E154" s="4">
        <v>9</v>
      </c>
      <c r="F154" s="4">
        <v>153</v>
      </c>
      <c r="G154" s="4" t="str" cm="1">
        <f t="array" ref="G154">INDEX($B$2:$B$13, IF(MOD(D154,2)=1, E154, 13-E154))</f>
        <v>Beau</v>
      </c>
      <c r="H154" s="5" t="s">
        <v>178</v>
      </c>
      <c r="I154" s="5" t="s">
        <v>9</v>
      </c>
    </row>
    <row r="155" spans="4:9" x14ac:dyDescent="0.25">
      <c r="D155" s="4">
        <v>13</v>
      </c>
      <c r="E155" s="4">
        <v>10</v>
      </c>
      <c r="F155" s="4">
        <v>154</v>
      </c>
      <c r="G155" s="4" t="str" cm="1">
        <f t="array" ref="G155">INDEX($B$2:$B$13, IF(MOD(D155,2)=1, E155, 13-E155))</f>
        <v>Jared</v>
      </c>
      <c r="H155" s="5" t="s">
        <v>179</v>
      </c>
      <c r="I155" s="5" t="s">
        <v>7</v>
      </c>
    </row>
    <row r="156" spans="4:9" x14ac:dyDescent="0.25">
      <c r="D156" s="4">
        <v>13</v>
      </c>
      <c r="E156" s="4">
        <v>11</v>
      </c>
      <c r="F156" s="4">
        <v>155</v>
      </c>
      <c r="G156" s="4" t="str" cm="1">
        <f t="array" ref="G156">INDEX($B$2:$B$13, IF(MOD(D156,2)=1, E156, 13-E156))</f>
        <v>Eddie</v>
      </c>
      <c r="H156" s="5" t="s">
        <v>180</v>
      </c>
      <c r="I156" s="5" t="s">
        <v>7</v>
      </c>
    </row>
    <row r="157" spans="4:9" x14ac:dyDescent="0.25">
      <c r="D157" s="4">
        <v>13</v>
      </c>
      <c r="E157" s="4">
        <v>12</v>
      </c>
      <c r="F157" s="4">
        <v>156</v>
      </c>
      <c r="G157" s="4" t="str" cm="1">
        <f t="array" ref="G157">INDEX($B$2:$B$13, IF(MOD(D157,2)=1, E157, 13-E157))</f>
        <v>Ian</v>
      </c>
      <c r="H157" s="5" t="s">
        <v>181</v>
      </c>
      <c r="I157" s="5" t="s">
        <v>41</v>
      </c>
    </row>
    <row r="158" spans="4:9" x14ac:dyDescent="0.25">
      <c r="D158" s="4">
        <v>14</v>
      </c>
      <c r="E158" s="4">
        <v>1</v>
      </c>
      <c r="F158" s="4">
        <v>157</v>
      </c>
      <c r="G158" s="4" t="str" cm="1">
        <f t="array" ref="G158">INDEX($B$2:$B$13, IF(MOD(D158,2)=1, E158, 13-E158))</f>
        <v>Ian</v>
      </c>
      <c r="H158" s="5" t="s">
        <v>182</v>
      </c>
      <c r="I158" s="5" t="s">
        <v>41</v>
      </c>
    </row>
    <row r="159" spans="4:9" x14ac:dyDescent="0.25">
      <c r="D159" s="4">
        <v>14</v>
      </c>
      <c r="E159" s="4">
        <v>2</v>
      </c>
      <c r="F159" s="4">
        <v>158</v>
      </c>
      <c r="G159" s="4" t="str" cm="1">
        <f t="array" ref="G159">INDEX($B$2:$B$13, IF(MOD(D159,2)=1, E159, 13-E159))</f>
        <v>Eddie</v>
      </c>
      <c r="H159" s="5" t="s">
        <v>183</v>
      </c>
      <c r="I159" s="5" t="s">
        <v>50</v>
      </c>
    </row>
    <row r="160" spans="4:9" x14ac:dyDescent="0.25">
      <c r="D160" s="4">
        <v>14</v>
      </c>
      <c r="E160" s="4">
        <v>3</v>
      </c>
      <c r="F160" s="4">
        <v>159</v>
      </c>
      <c r="G160" s="4" t="str" cm="1">
        <f t="array" ref="G160">INDEX($B$2:$B$13, IF(MOD(D160,2)=1, E160, 13-E160))</f>
        <v>Jared</v>
      </c>
      <c r="H160" s="5" t="s">
        <v>184</v>
      </c>
      <c r="I160" s="5" t="s">
        <v>50</v>
      </c>
    </row>
    <row r="161" spans="4:9" x14ac:dyDescent="0.25">
      <c r="D161" s="4">
        <v>14</v>
      </c>
      <c r="E161" s="4">
        <v>4</v>
      </c>
      <c r="F161" s="4">
        <v>160</v>
      </c>
      <c r="G161" s="4" t="str" cm="1">
        <f t="array" ref="G161">INDEX($B$2:$B$13, IF(MOD(D161,2)=1, E161, 13-E161))</f>
        <v>Beau</v>
      </c>
      <c r="H161" s="5" t="s">
        <v>185</v>
      </c>
      <c r="I161" s="5" t="s">
        <v>9</v>
      </c>
    </row>
    <row r="162" spans="4:9" x14ac:dyDescent="0.25">
      <c r="D162" s="4">
        <v>14</v>
      </c>
      <c r="E162" s="4">
        <v>5</v>
      </c>
      <c r="F162" s="4">
        <v>161</v>
      </c>
      <c r="G162" s="4" t="str" cm="1">
        <f t="array" ref="G162">INDEX($B$2:$B$13, IF(MOD(D162,2)=1, E162, 13-E162))</f>
        <v>Steve</v>
      </c>
      <c r="H162" s="5" t="s">
        <v>186</v>
      </c>
      <c r="I162" s="5" t="s">
        <v>58</v>
      </c>
    </row>
    <row r="163" spans="4:9" x14ac:dyDescent="0.25">
      <c r="D163" s="4">
        <v>14</v>
      </c>
      <c r="E163" s="4">
        <v>6</v>
      </c>
      <c r="F163" s="4">
        <v>162</v>
      </c>
      <c r="G163" s="4" t="str" cm="1">
        <f t="array" ref="G163">INDEX($B$2:$B$13, IF(MOD(D163,2)=1, E163, 13-E163))</f>
        <v>Dave</v>
      </c>
      <c r="H163" s="5" t="s">
        <v>187</v>
      </c>
      <c r="I163" s="5" t="s">
        <v>41</v>
      </c>
    </row>
    <row r="164" spans="4:9" x14ac:dyDescent="0.25">
      <c r="D164" s="4">
        <v>14</v>
      </c>
      <c r="E164" s="4">
        <v>7</v>
      </c>
      <c r="F164" s="4">
        <v>163</v>
      </c>
      <c r="G164" s="4" t="str" cm="1">
        <f t="array" ref="G164">INDEX($B$2:$B$13, IF(MOD(D164,2)=1, E164, 13-E164))</f>
        <v>Rico</v>
      </c>
      <c r="H164" s="5" t="s">
        <v>188</v>
      </c>
      <c r="I164" s="5" t="s">
        <v>9</v>
      </c>
    </row>
    <row r="165" spans="4:9" x14ac:dyDescent="0.25">
      <c r="D165" s="4">
        <v>14</v>
      </c>
      <c r="E165" s="4">
        <v>8</v>
      </c>
      <c r="F165" s="4">
        <v>164</v>
      </c>
      <c r="G165" s="4" t="str" cm="1">
        <f t="array" ref="G165">INDEX($B$2:$B$13, IF(MOD(D165,2)=1, E165, 13-E165))</f>
        <v>Dylan</v>
      </c>
      <c r="H165" s="5" t="s">
        <v>189</v>
      </c>
      <c r="I165" s="5" t="s">
        <v>58</v>
      </c>
    </row>
    <row r="166" spans="4:9" x14ac:dyDescent="0.25">
      <c r="D166" s="4">
        <v>14</v>
      </c>
      <c r="E166" s="4">
        <v>9</v>
      </c>
      <c r="F166" s="4">
        <v>165</v>
      </c>
      <c r="G166" s="4" t="str" cm="1">
        <f t="array" ref="G166">INDEX($B$2:$B$13, IF(MOD(D166,2)=1, E166, 13-E166))</f>
        <v>Stefan</v>
      </c>
      <c r="H166" s="5" t="s">
        <v>190</v>
      </c>
      <c r="I166" s="5" t="s">
        <v>41</v>
      </c>
    </row>
    <row r="167" spans="4:9" x14ac:dyDescent="0.25">
      <c r="D167" s="4">
        <v>14</v>
      </c>
      <c r="E167" s="4">
        <v>10</v>
      </c>
      <c r="F167" s="4">
        <v>166</v>
      </c>
      <c r="G167" s="4" t="str" cm="1">
        <f t="array" ref="G167">INDEX($B$2:$B$13, IF(MOD(D167,2)=1, E167, 13-E167))</f>
        <v>Tom</v>
      </c>
      <c r="H167" s="5" t="s">
        <v>191</v>
      </c>
      <c r="I167" s="5" t="s">
        <v>9</v>
      </c>
    </row>
    <row r="168" spans="4:9" x14ac:dyDescent="0.25">
      <c r="D168" s="4">
        <v>14</v>
      </c>
      <c r="E168" s="4">
        <v>11</v>
      </c>
      <c r="F168" s="4">
        <v>167</v>
      </c>
      <c r="G168" s="4" t="str" cm="1">
        <f t="array" ref="G168">INDEX($B$2:$B$13, IF(MOD(D168,2)=1, E168, 13-E168))</f>
        <v>Nate</v>
      </c>
      <c r="H168" s="5" t="s">
        <v>192</v>
      </c>
      <c r="I168" s="5" t="s">
        <v>9</v>
      </c>
    </row>
    <row r="169" spans="4:9" x14ac:dyDescent="0.25">
      <c r="D169" s="4">
        <v>14</v>
      </c>
      <c r="E169" s="4">
        <v>12</v>
      </c>
      <c r="F169" s="4">
        <v>168</v>
      </c>
      <c r="G169" s="4" t="str" cm="1">
        <f t="array" ref="G169">INDEX($B$2:$B$13, IF(MOD(D169,2)=1, E169, 13-E169))</f>
        <v>Justin</v>
      </c>
      <c r="H169" s="5" t="s">
        <v>193</v>
      </c>
      <c r="I169" s="5" t="s">
        <v>58</v>
      </c>
    </row>
    <row r="170" spans="4:9" x14ac:dyDescent="0.25">
      <c r="D170" s="4">
        <v>15</v>
      </c>
      <c r="E170" s="4">
        <v>1</v>
      </c>
      <c r="F170" s="4">
        <v>169</v>
      </c>
      <c r="G170" s="4" t="str" cm="1">
        <f t="array" ref="G170">INDEX($B$2:$B$13, IF(MOD(D170,2)=1, E170, 13-E170))</f>
        <v>Justin</v>
      </c>
      <c r="H170" s="5" t="s">
        <v>194</v>
      </c>
      <c r="I170" s="5" t="s">
        <v>50</v>
      </c>
    </row>
    <row r="171" spans="4:9" x14ac:dyDescent="0.25">
      <c r="D171" s="4">
        <v>15</v>
      </c>
      <c r="E171" s="4">
        <v>2</v>
      </c>
      <c r="F171" s="4">
        <v>170</v>
      </c>
      <c r="G171" s="4" t="str" cm="1">
        <f t="array" ref="G171">INDEX($B$2:$B$13, IF(MOD(D171,2)=1, E171, 13-E171))</f>
        <v>Nate</v>
      </c>
      <c r="H171" s="5" t="s">
        <v>195</v>
      </c>
      <c r="I171" s="5" t="s">
        <v>56</v>
      </c>
    </row>
    <row r="172" spans="4:9" x14ac:dyDescent="0.25">
      <c r="D172" s="4">
        <v>15</v>
      </c>
      <c r="E172" s="4">
        <v>3</v>
      </c>
      <c r="F172" s="4">
        <v>171</v>
      </c>
      <c r="G172" s="4" t="str" cm="1">
        <f t="array" ref="G172">INDEX($B$2:$B$13, IF(MOD(D172,2)=1, E172, 13-E172))</f>
        <v>Tom</v>
      </c>
      <c r="H172" s="5" t="s">
        <v>196</v>
      </c>
      <c r="I172" s="5" t="s">
        <v>58</v>
      </c>
    </row>
    <row r="173" spans="4:9" x14ac:dyDescent="0.25">
      <c r="D173" s="4">
        <v>15</v>
      </c>
      <c r="E173" s="4">
        <v>4</v>
      </c>
      <c r="F173" s="4">
        <v>172</v>
      </c>
      <c r="G173" s="4" t="str" cm="1">
        <f t="array" ref="G173">INDEX($B$2:$B$13, IF(MOD(D173,2)=1, E173, 13-E173))</f>
        <v>Stefan</v>
      </c>
      <c r="H173" s="5" t="s">
        <v>197</v>
      </c>
      <c r="I173" s="5" t="s">
        <v>7</v>
      </c>
    </row>
    <row r="174" spans="4:9" x14ac:dyDescent="0.25">
      <c r="D174" s="4">
        <v>15</v>
      </c>
      <c r="E174" s="4">
        <v>5</v>
      </c>
      <c r="F174" s="4">
        <v>173</v>
      </c>
      <c r="G174" s="4" t="str" cm="1">
        <f t="array" ref="G174">INDEX($B$2:$B$13, IF(MOD(D174,2)=1, E174, 13-E174))</f>
        <v>Dylan</v>
      </c>
      <c r="H174" s="5" t="s">
        <v>198</v>
      </c>
      <c r="I174" s="5" t="s">
        <v>7</v>
      </c>
    </row>
    <row r="175" spans="4:9" x14ac:dyDescent="0.25">
      <c r="D175" s="4">
        <v>15</v>
      </c>
      <c r="E175" s="4">
        <v>6</v>
      </c>
      <c r="F175" s="4">
        <v>174</v>
      </c>
      <c r="G175" s="4" t="str" cm="1">
        <f t="array" ref="G175">INDEX($B$2:$B$13, IF(MOD(D175,2)=1, E175, 13-E175))</f>
        <v>Rico</v>
      </c>
      <c r="H175" s="5" t="s">
        <v>199</v>
      </c>
      <c r="I175" s="5" t="s">
        <v>56</v>
      </c>
    </row>
    <row r="176" spans="4:9" x14ac:dyDescent="0.25">
      <c r="D176" s="4">
        <v>15</v>
      </c>
      <c r="E176" s="4">
        <v>7</v>
      </c>
      <c r="F176" s="4">
        <v>175</v>
      </c>
      <c r="G176" s="4" t="str" cm="1">
        <f t="array" ref="G176">INDEX($B$2:$B$13, IF(MOD(D176,2)=1, E176, 13-E176))</f>
        <v>Dave</v>
      </c>
      <c r="H176" s="5" t="s">
        <v>200</v>
      </c>
      <c r="I176" s="5" t="s">
        <v>58</v>
      </c>
    </row>
    <row r="177" spans="4:9" x14ac:dyDescent="0.25">
      <c r="D177" s="4">
        <v>15</v>
      </c>
      <c r="E177" s="4">
        <v>8</v>
      </c>
      <c r="F177" s="4">
        <v>176</v>
      </c>
      <c r="G177" s="4" t="str" cm="1">
        <f t="array" ref="G177">INDEX($B$2:$B$13, IF(MOD(D177,2)=1, E177, 13-E177))</f>
        <v>Steve</v>
      </c>
      <c r="H177" s="5" t="s">
        <v>201</v>
      </c>
      <c r="I177" s="5" t="s">
        <v>50</v>
      </c>
    </row>
    <row r="178" spans="4:9" x14ac:dyDescent="0.25">
      <c r="D178" s="4">
        <v>15</v>
      </c>
      <c r="E178" s="4">
        <v>9</v>
      </c>
      <c r="F178" s="4">
        <v>177</v>
      </c>
      <c r="G178" s="4" t="str" cm="1">
        <f t="array" ref="G178">INDEX($B$2:$B$13, IF(MOD(D178,2)=1, E178, 13-E178))</f>
        <v>Beau</v>
      </c>
      <c r="H178" s="5" t="s">
        <v>202</v>
      </c>
      <c r="I178" s="5" t="s">
        <v>58</v>
      </c>
    </row>
    <row r="179" spans="4:9" x14ac:dyDescent="0.25">
      <c r="D179" s="4">
        <v>15</v>
      </c>
      <c r="E179" s="4">
        <v>10</v>
      </c>
      <c r="F179" s="4">
        <v>178</v>
      </c>
      <c r="G179" s="4" t="str" cm="1">
        <f t="array" ref="G179">INDEX($B$2:$B$13, IF(MOD(D179,2)=1, E179, 13-E179))</f>
        <v>Jared</v>
      </c>
      <c r="H179" s="5" t="s">
        <v>203</v>
      </c>
      <c r="I179" s="5" t="s">
        <v>41</v>
      </c>
    </row>
    <row r="180" spans="4:9" x14ac:dyDescent="0.25">
      <c r="D180" s="4">
        <v>15</v>
      </c>
      <c r="E180" s="4">
        <v>11</v>
      </c>
      <c r="F180" s="4">
        <v>179</v>
      </c>
      <c r="G180" s="4" t="str" cm="1">
        <f t="array" ref="G180">INDEX($B$2:$B$13, IF(MOD(D180,2)=1, E180, 13-E180))</f>
        <v>Eddie</v>
      </c>
      <c r="H180" s="5" t="s">
        <v>204</v>
      </c>
      <c r="I180" s="5" t="s">
        <v>56</v>
      </c>
    </row>
    <row r="181" spans="4:9" x14ac:dyDescent="0.25">
      <c r="D181" s="4">
        <v>15</v>
      </c>
      <c r="E181" s="4">
        <v>12</v>
      </c>
      <c r="F181" s="4">
        <v>180</v>
      </c>
      <c r="G181" s="4" t="str" cm="1">
        <f t="array" ref="G181">INDEX($B$2:$B$13, IF(MOD(D181,2)=1, E181, 13-E181))</f>
        <v>Ian</v>
      </c>
      <c r="H181" s="5" t="s">
        <v>205</v>
      </c>
      <c r="I181" s="5" t="s">
        <v>58</v>
      </c>
    </row>
    <row r="182" spans="4:9" x14ac:dyDescent="0.25">
      <c r="D182" s="4">
        <v>16</v>
      </c>
      <c r="E182" s="4">
        <v>1</v>
      </c>
      <c r="F182" s="4">
        <v>181</v>
      </c>
      <c r="G182" s="4" t="str" cm="1">
        <f t="array" ref="G182">INDEX($B$2:$B$13, IF(MOD(D182,2)=1, E182, 13-E182))</f>
        <v>Ian</v>
      </c>
      <c r="H182" s="5" t="s">
        <v>206</v>
      </c>
      <c r="I182" s="5" t="s">
        <v>7</v>
      </c>
    </row>
    <row r="183" spans="4:9" x14ac:dyDescent="0.25">
      <c r="D183" s="4">
        <v>16</v>
      </c>
      <c r="E183" s="4">
        <v>2</v>
      </c>
      <c r="F183" s="4">
        <v>182</v>
      </c>
      <c r="G183" s="4" t="str" cm="1">
        <f t="array" ref="G183">INDEX($B$2:$B$13, IF(MOD(D183,2)=1, E183, 13-E183))</f>
        <v>Eddie</v>
      </c>
      <c r="H183" s="5" t="s">
        <v>207</v>
      </c>
      <c r="I183" s="5" t="s">
        <v>41</v>
      </c>
    </row>
    <row r="184" spans="4:9" x14ac:dyDescent="0.25">
      <c r="D184" s="4">
        <v>16</v>
      </c>
      <c r="E184" s="4">
        <v>3</v>
      </c>
      <c r="F184" s="4">
        <v>183</v>
      </c>
      <c r="G184" s="4" t="str" cm="1">
        <f t="array" ref="G184">INDEX($B$2:$B$13, IF(MOD(D184,2)=1, E184, 13-E184))</f>
        <v>Jared</v>
      </c>
      <c r="H184" s="5" t="s">
        <v>208</v>
      </c>
      <c r="I184" s="5" t="s">
        <v>56</v>
      </c>
    </row>
    <row r="185" spans="4:9" x14ac:dyDescent="0.25">
      <c r="D185" s="4">
        <v>16</v>
      </c>
      <c r="E185" s="4">
        <v>4</v>
      </c>
      <c r="F185" s="4">
        <v>184</v>
      </c>
      <c r="G185" s="4" t="str" cm="1">
        <f t="array" ref="G185">INDEX($B$2:$B$13, IF(MOD(D185,2)=1, E185, 13-E185))</f>
        <v>Beau</v>
      </c>
      <c r="H185" s="5" t="s">
        <v>209</v>
      </c>
      <c r="I185" s="5" t="s">
        <v>9</v>
      </c>
    </row>
    <row r="186" spans="4:9" x14ac:dyDescent="0.25">
      <c r="D186" s="4">
        <v>16</v>
      </c>
      <c r="E186" s="4">
        <v>5</v>
      </c>
      <c r="F186" s="4">
        <v>185</v>
      </c>
      <c r="G186" s="4" t="str" cm="1">
        <f t="array" ref="G186">INDEX($B$2:$B$13, IF(MOD(D186,2)=1, E186, 13-E186))</f>
        <v>Steve</v>
      </c>
      <c r="H186" s="5" t="s">
        <v>210</v>
      </c>
      <c r="I186" s="5" t="s">
        <v>56</v>
      </c>
    </row>
    <row r="187" spans="4:9" x14ac:dyDescent="0.25">
      <c r="D187" s="4">
        <v>16</v>
      </c>
      <c r="E187" s="4">
        <v>6</v>
      </c>
      <c r="F187" s="4">
        <v>186</v>
      </c>
      <c r="G187" s="4" t="str" cm="1">
        <f t="array" ref="G187">INDEX($B$2:$B$13, IF(MOD(D187,2)=1, E187, 13-E187))</f>
        <v>Dave</v>
      </c>
      <c r="H187" s="5" t="s">
        <v>211</v>
      </c>
      <c r="I187" s="5" t="s">
        <v>56</v>
      </c>
    </row>
    <row r="188" spans="4:9" x14ac:dyDescent="0.25">
      <c r="D188" s="4">
        <v>16</v>
      </c>
      <c r="E188" s="4">
        <v>7</v>
      </c>
      <c r="F188" s="4">
        <v>187</v>
      </c>
      <c r="G188" s="4" t="str" cm="1">
        <f t="array" ref="G188">INDEX($B$2:$B$13, IF(MOD(D188,2)=1, E188, 13-E188))</f>
        <v>Rico</v>
      </c>
      <c r="H188" s="5" t="s">
        <v>212</v>
      </c>
      <c r="I188" s="5" t="s">
        <v>7</v>
      </c>
    </row>
    <row r="189" spans="4:9" x14ac:dyDescent="0.25">
      <c r="D189" s="4">
        <v>16</v>
      </c>
      <c r="E189" s="4">
        <v>8</v>
      </c>
      <c r="F189" s="4">
        <v>188</v>
      </c>
      <c r="G189" s="4" t="str" cm="1">
        <f t="array" ref="G189">INDEX($B$2:$B$13, IF(MOD(D189,2)=1, E189, 13-E189))</f>
        <v>Dylan</v>
      </c>
      <c r="H189" s="5" t="s">
        <v>213</v>
      </c>
      <c r="I189" s="5" t="s">
        <v>7</v>
      </c>
    </row>
    <row r="190" spans="4:9" x14ac:dyDescent="0.25">
      <c r="D190" s="4">
        <v>16</v>
      </c>
      <c r="E190" s="4">
        <v>9</v>
      </c>
      <c r="F190" s="4">
        <v>189</v>
      </c>
      <c r="G190" s="4" t="str" cm="1">
        <f t="array" ref="G190">INDEX($B$2:$B$13, IF(MOD(D190,2)=1, E190, 13-E190))</f>
        <v>Stefan</v>
      </c>
      <c r="H190" s="5" t="s">
        <v>214</v>
      </c>
      <c r="I190" s="5" t="s">
        <v>9</v>
      </c>
    </row>
    <row r="191" spans="4:9" x14ac:dyDescent="0.25">
      <c r="D191" s="4">
        <v>16</v>
      </c>
      <c r="E191" s="4">
        <v>10</v>
      </c>
      <c r="F191" s="4">
        <v>190</v>
      </c>
      <c r="G191" s="4" t="str" cm="1">
        <f t="array" ref="G191">INDEX($B$2:$B$13, IF(MOD(D191,2)=1, E191, 13-E191))</f>
        <v>Tom</v>
      </c>
      <c r="H191" s="5" t="s">
        <v>215</v>
      </c>
      <c r="I191" s="5" t="s">
        <v>7</v>
      </c>
    </row>
    <row r="192" spans="4:9" x14ac:dyDescent="0.25">
      <c r="D192" s="4">
        <v>16</v>
      </c>
      <c r="E192" s="4">
        <v>11</v>
      </c>
      <c r="F192" s="4">
        <v>191</v>
      </c>
      <c r="G192" s="4" t="str" cm="1">
        <f t="array" ref="G192">INDEX($B$2:$B$13, IF(MOD(D192,2)=1, E192, 13-E192))</f>
        <v>Nate</v>
      </c>
      <c r="H192" s="5" t="s">
        <v>216</v>
      </c>
      <c r="I192" s="5" t="s">
        <v>58</v>
      </c>
    </row>
    <row r="193" spans="4:9" x14ac:dyDescent="0.25">
      <c r="D193" s="4">
        <v>16</v>
      </c>
      <c r="E193" s="4">
        <v>12</v>
      </c>
      <c r="F193" s="4">
        <v>192</v>
      </c>
      <c r="G193" s="4" t="str" cm="1">
        <f t="array" ref="G193">INDEX($B$2:$B$13, IF(MOD(D193,2)=1, E193, 13-E193))</f>
        <v>Justin</v>
      </c>
      <c r="H193" s="5" t="s">
        <v>217</v>
      </c>
      <c r="I193" s="5" t="s">
        <v>56</v>
      </c>
    </row>
  </sheetData>
  <mergeCells count="209">
    <mergeCell ref="A1:B1"/>
    <mergeCell ref="L2:L3"/>
    <mergeCell ref="M2:M3"/>
    <mergeCell ref="N2:N3"/>
    <mergeCell ref="O2:O3"/>
    <mergeCell ref="P2:P3"/>
    <mergeCell ref="W2:W3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Q2:Q3"/>
    <mergeCell ref="R2:R3"/>
    <mergeCell ref="S2:S3"/>
    <mergeCell ref="T2:T3"/>
    <mergeCell ref="U2:U3"/>
    <mergeCell ref="V2:V3"/>
    <mergeCell ref="U4:U5"/>
    <mergeCell ref="V4:V5"/>
    <mergeCell ref="W4:W5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L8:L9"/>
    <mergeCell ref="M8:M9"/>
    <mergeCell ref="N8:N9"/>
    <mergeCell ref="O8:O9"/>
    <mergeCell ref="P8:P9"/>
    <mergeCell ref="W8:W9"/>
    <mergeCell ref="L10:L11"/>
    <mergeCell ref="M10:M11"/>
    <mergeCell ref="N10:N11"/>
    <mergeCell ref="O10:O11"/>
    <mergeCell ref="P10:P11"/>
    <mergeCell ref="Q10:Q11"/>
    <mergeCell ref="R10:R11"/>
    <mergeCell ref="S10:S11"/>
    <mergeCell ref="T10:T11"/>
    <mergeCell ref="Q8:Q9"/>
    <mergeCell ref="R8:R9"/>
    <mergeCell ref="S8:S9"/>
    <mergeCell ref="T8:T9"/>
    <mergeCell ref="U8:U9"/>
    <mergeCell ref="V8:V9"/>
    <mergeCell ref="U10:U11"/>
    <mergeCell ref="V10:V11"/>
    <mergeCell ref="W10:W11"/>
    <mergeCell ref="U12:U13"/>
    <mergeCell ref="V12:V13"/>
    <mergeCell ref="W12:W13"/>
    <mergeCell ref="L14:L15"/>
    <mergeCell ref="M14:M15"/>
    <mergeCell ref="N14:N15"/>
    <mergeCell ref="O14:O15"/>
    <mergeCell ref="P14:P15"/>
    <mergeCell ref="W14:W15"/>
    <mergeCell ref="Q14:Q15"/>
    <mergeCell ref="R14:R15"/>
    <mergeCell ref="S14:S15"/>
    <mergeCell ref="T14:T15"/>
    <mergeCell ref="U14:U15"/>
    <mergeCell ref="V14:V15"/>
    <mergeCell ref="L12:L13"/>
    <mergeCell ref="M12:M13"/>
    <mergeCell ref="N12:N13"/>
    <mergeCell ref="O12:O13"/>
    <mergeCell ref="P12:P13"/>
    <mergeCell ref="Q12:Q13"/>
    <mergeCell ref="R12:R13"/>
    <mergeCell ref="S12:S13"/>
    <mergeCell ref="T12:T13"/>
    <mergeCell ref="U16:U17"/>
    <mergeCell ref="V16:V17"/>
    <mergeCell ref="W16:W17"/>
    <mergeCell ref="L18:L19"/>
    <mergeCell ref="M18:M19"/>
    <mergeCell ref="N18:N19"/>
    <mergeCell ref="O18:O19"/>
    <mergeCell ref="P18:P19"/>
    <mergeCell ref="Q18:Q19"/>
    <mergeCell ref="R18:R19"/>
    <mergeCell ref="S18:S19"/>
    <mergeCell ref="T18:T19"/>
    <mergeCell ref="U18:U19"/>
    <mergeCell ref="V18:V19"/>
    <mergeCell ref="W18:W19"/>
    <mergeCell ref="L16:L17"/>
    <mergeCell ref="M16:M17"/>
    <mergeCell ref="N16:N17"/>
    <mergeCell ref="O16:O17"/>
    <mergeCell ref="P16:P17"/>
    <mergeCell ref="Q16:Q17"/>
    <mergeCell ref="R16:R17"/>
    <mergeCell ref="S16:S17"/>
    <mergeCell ref="T16:T17"/>
    <mergeCell ref="L20:L21"/>
    <mergeCell ref="M20:M21"/>
    <mergeCell ref="N20:N21"/>
    <mergeCell ref="O20:O21"/>
    <mergeCell ref="P20:P21"/>
    <mergeCell ref="W20:W21"/>
    <mergeCell ref="L22:L23"/>
    <mergeCell ref="M22:M23"/>
    <mergeCell ref="N22:N23"/>
    <mergeCell ref="O22:O23"/>
    <mergeCell ref="P22:P23"/>
    <mergeCell ref="Q22:Q23"/>
    <mergeCell ref="R22:R23"/>
    <mergeCell ref="S22:S23"/>
    <mergeCell ref="T22:T23"/>
    <mergeCell ref="Q20:Q21"/>
    <mergeCell ref="R20:R21"/>
    <mergeCell ref="S20:S21"/>
    <mergeCell ref="T20:T21"/>
    <mergeCell ref="U20:U21"/>
    <mergeCell ref="V20:V21"/>
    <mergeCell ref="U22:U23"/>
    <mergeCell ref="V22:V23"/>
    <mergeCell ref="W22:W23"/>
    <mergeCell ref="U24:U25"/>
    <mergeCell ref="V24:V25"/>
    <mergeCell ref="W24:W25"/>
    <mergeCell ref="L26:L27"/>
    <mergeCell ref="M26:M27"/>
    <mergeCell ref="N26:N27"/>
    <mergeCell ref="O26:O27"/>
    <mergeCell ref="P26:P27"/>
    <mergeCell ref="W26:W27"/>
    <mergeCell ref="Q26:Q27"/>
    <mergeCell ref="R26:R27"/>
    <mergeCell ref="S26:S27"/>
    <mergeCell ref="T26:T27"/>
    <mergeCell ref="U26:U27"/>
    <mergeCell ref="V26:V27"/>
    <mergeCell ref="L24:L25"/>
    <mergeCell ref="M24:M25"/>
    <mergeCell ref="N24:N25"/>
    <mergeCell ref="O24:O25"/>
    <mergeCell ref="P24:P25"/>
    <mergeCell ref="Q24:Q25"/>
    <mergeCell ref="R24:R25"/>
    <mergeCell ref="S24:S25"/>
    <mergeCell ref="T24:T25"/>
    <mergeCell ref="U28:U29"/>
    <mergeCell ref="V28:V29"/>
    <mergeCell ref="W28:W29"/>
    <mergeCell ref="L30:L31"/>
    <mergeCell ref="M30:M31"/>
    <mergeCell ref="N30:N31"/>
    <mergeCell ref="O30:O31"/>
    <mergeCell ref="P30:P31"/>
    <mergeCell ref="Q30:Q31"/>
    <mergeCell ref="R30:R31"/>
    <mergeCell ref="L28:L29"/>
    <mergeCell ref="M28:M29"/>
    <mergeCell ref="N28:N29"/>
    <mergeCell ref="O28:O29"/>
    <mergeCell ref="P28:P29"/>
    <mergeCell ref="Q28:Q29"/>
    <mergeCell ref="R28:R29"/>
    <mergeCell ref="S28:S29"/>
    <mergeCell ref="T28:T29"/>
    <mergeCell ref="K2:K3"/>
    <mergeCell ref="K4:K5"/>
    <mergeCell ref="K6:K7"/>
    <mergeCell ref="K8:K9"/>
    <mergeCell ref="K10:K11"/>
    <mergeCell ref="K12:K13"/>
    <mergeCell ref="K14:K15"/>
    <mergeCell ref="W32:W33"/>
    <mergeCell ref="Q32:Q33"/>
    <mergeCell ref="R32:R33"/>
    <mergeCell ref="S32:S33"/>
    <mergeCell ref="T32:T33"/>
    <mergeCell ref="U32:U33"/>
    <mergeCell ref="V32:V33"/>
    <mergeCell ref="S30:S31"/>
    <mergeCell ref="T30:T31"/>
    <mergeCell ref="U30:U31"/>
    <mergeCell ref="V30:V31"/>
    <mergeCell ref="W30:W31"/>
    <mergeCell ref="L32:L33"/>
    <mergeCell ref="M32:M33"/>
    <mergeCell ref="N32:N33"/>
    <mergeCell ref="O32:O33"/>
    <mergeCell ref="P32:P33"/>
    <mergeCell ref="K28:K29"/>
    <mergeCell ref="K30:K31"/>
    <mergeCell ref="K32:K33"/>
    <mergeCell ref="K16:K17"/>
    <mergeCell ref="K18:K19"/>
    <mergeCell ref="K20:K21"/>
    <mergeCell ref="K22:K23"/>
    <mergeCell ref="K24:K25"/>
    <mergeCell ref="K26:K27"/>
  </mergeCells>
  <conditionalFormatting sqref="L2:W33">
    <cfRule type="containsText" dxfId="20" priority="2" operator="containsText" text="(QB)">
      <formula>NOT(ISERROR(SEARCH("(QB)",L2)))</formula>
    </cfRule>
    <cfRule type="containsText" dxfId="19" priority="3" operator="containsText" text="(WR)">
      <formula>NOT(ISERROR(SEARCH("(WR)",L2)))</formula>
    </cfRule>
    <cfRule type="containsText" dxfId="18" priority="4" operator="containsText" text="(RB)">
      <formula>NOT(ISERROR(SEARCH("(RB)",L2)))</formula>
    </cfRule>
    <cfRule type="containsText" dxfId="17" priority="5" operator="containsText" text="(TE)">
      <formula>NOT(ISERROR(SEARCH("(TE)",L2)))</formula>
    </cfRule>
    <cfRule type="containsText" dxfId="16" priority="6" operator="containsText" text="(K)">
      <formula>NOT(ISERROR(SEARCH("(K)",L2)))</formula>
    </cfRule>
    <cfRule type="containsText" dxfId="15" priority="7" operator="containsText" text="(DST)">
      <formula>NOT(ISERROR(SEARCH("(DST)",L2)))</formula>
    </cfRule>
  </conditionalFormatting>
  <conditionalFormatting sqref="Z2:AE17">
    <cfRule type="expression" dxfId="14" priority="1">
      <formula>ROW()=MIN(IF(Z$2:Z$17&lt;&gt;0, ROW(Z$2:Z$17)))</formula>
    </cfRule>
  </conditionalFormatting>
  <dataValidations disablePrompts="1" count="1">
    <dataValidation type="list" allowBlank="1" showInputMessage="1" showErrorMessage="1" sqref="I2:I193" xr:uid="{4D488EE5-6D65-40FA-8C74-B24B39E9C67F}">
      <formula1>"QB,WR,RB,TE,K,DST"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CF456-89C2-44D0-9649-71B98B0B4F5C}">
  <dimension ref="A1:AX193"/>
  <sheetViews>
    <sheetView showGridLines="0" tabSelected="1" workbookViewId="0">
      <selection sqref="A1:B1"/>
    </sheetView>
  </sheetViews>
  <sheetFormatPr defaultColWidth="9.140625" defaultRowHeight="15" outlineLevelCol="1" x14ac:dyDescent="0.25"/>
  <cols>
    <col min="1" max="1" width="9.140625" style="1" customWidth="1" outlineLevel="1"/>
    <col min="2" max="2" width="11" style="1" customWidth="1" outlineLevel="1"/>
    <col min="3" max="3" width="2.85546875" style="1" customWidth="1" outlineLevel="1"/>
    <col min="4" max="4" width="7.85546875" style="6" customWidth="1" outlineLevel="1"/>
    <col min="5" max="5" width="13.5703125" style="6" customWidth="1" outlineLevel="1"/>
    <col min="6" max="6" width="12.140625" style="6" customWidth="1" outlineLevel="1"/>
    <col min="7" max="7" width="12.85546875" style="6" customWidth="1" outlineLevel="1"/>
    <col min="8" max="8" width="21.42578125" style="6" customWidth="1" outlineLevel="1"/>
    <col min="9" max="9" width="8.5703125" style="6" customWidth="1" outlineLevel="1"/>
    <col min="10" max="10" width="2.85546875" style="1" customWidth="1"/>
    <col min="11" max="11" width="3" style="3" customWidth="1" outlineLevel="1"/>
    <col min="12" max="23" width="21.42578125" style="6" customWidth="1" outlineLevel="1"/>
    <col min="24" max="24" width="2.85546875" style="1" customWidth="1"/>
    <col min="25" max="25" width="5.42578125" style="1" hidden="1" customWidth="1" outlineLevel="1"/>
    <col min="26" max="31" width="4.28515625" style="1" hidden="1" customWidth="1" outlineLevel="1"/>
    <col min="32" max="32" width="2.85546875" style="1" hidden="1" customWidth="1" outlineLevel="1"/>
    <col min="33" max="49" width="9.140625" style="1" hidden="1" customWidth="1" outlineLevel="1"/>
    <col min="50" max="50" width="9.140625" style="1" collapsed="1"/>
    <col min="51" max="16384" width="9.140625" style="1"/>
  </cols>
  <sheetData>
    <row r="1" spans="1:49" ht="19.5" x14ac:dyDescent="0.25">
      <c r="A1" s="19" t="s">
        <v>10</v>
      </c>
      <c r="B1" s="19"/>
      <c r="D1" s="2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L1" s="7" t="str" cm="1">
        <f t="array" ref="L1">INDEX($B$2:$B$13, COLUMN()-COLUMN($K$1))</f>
        <v>Dylan</v>
      </c>
      <c r="M1" s="7" t="str" cm="1">
        <f t="array" ref="M1">INDEX($B$2:$B$13, COLUMN()-COLUMN($K$1))</f>
        <v>Stefan</v>
      </c>
      <c r="N1" s="7" t="str" cm="1">
        <f t="array" ref="N1">INDEX($B$2:$B$13, COLUMN()-COLUMN($K$1))</f>
        <v>Nate</v>
      </c>
      <c r="O1" s="7" t="str" cm="1">
        <f t="array" ref="O1">INDEX($B$2:$B$13, COLUMN()-COLUMN($K$1))</f>
        <v>Eddie</v>
      </c>
      <c r="P1" s="7" t="str" cm="1">
        <f t="array" ref="P1">INDEX($B$2:$B$13, COLUMN()-COLUMN($K$1))</f>
        <v>Ian</v>
      </c>
      <c r="Q1" s="7" t="str" cm="1">
        <f t="array" ref="Q1">INDEX($B$2:$B$13, COLUMN()-COLUMN($K$1))</f>
        <v>Steve</v>
      </c>
      <c r="R1" s="7" t="str" cm="1">
        <f t="array" ref="R1">INDEX($B$2:$B$13, COLUMN()-COLUMN($K$1))</f>
        <v>Justin</v>
      </c>
      <c r="S1" s="7" t="str" cm="1">
        <f t="array" ref="S1">INDEX($B$2:$B$13, COLUMN()-COLUMN($K$1))</f>
        <v>Tom</v>
      </c>
      <c r="T1" s="7" t="str" cm="1">
        <f t="array" ref="T1">INDEX($B$2:$B$13, COLUMN()-COLUMN($K$1))</f>
        <v>Beau</v>
      </c>
      <c r="U1" s="7" t="str" cm="1">
        <f t="array" ref="U1">INDEX($B$2:$B$13, COLUMN()-COLUMN($K$1))</f>
        <v>Jared</v>
      </c>
      <c r="V1" s="7" t="str" cm="1">
        <f t="array" ref="V1">INDEX($B$2:$B$13, COLUMN()-COLUMN($K$1))</f>
        <v>Rico</v>
      </c>
      <c r="W1" s="7" t="str" cm="1">
        <f t="array" ref="W1">INDEX($B$2:$B$13, COLUMN()-COLUMN($K$1))</f>
        <v>Dave</v>
      </c>
      <c r="Y1" s="8" t="str" cm="1">
        <f t="array" aca="1" ref="Y1" ca="1">RIGHT(CELL("filename", A1), LEN(CELL("filename", A1)) - FIND("]", CELL("filename", A1)))</f>
        <v>2025</v>
      </c>
      <c r="Z1" s="9" t="s">
        <v>41</v>
      </c>
      <c r="AA1" s="9" t="s">
        <v>9</v>
      </c>
      <c r="AB1" s="9" t="s">
        <v>7</v>
      </c>
      <c r="AC1" s="9" t="s">
        <v>50</v>
      </c>
      <c r="AD1" s="9" t="s">
        <v>56</v>
      </c>
      <c r="AE1" s="9" t="s">
        <v>57</v>
      </c>
      <c r="AH1" s="15">
        <v>1</v>
      </c>
      <c r="AI1" s="14">
        <f>AH1+1</f>
        <v>2</v>
      </c>
      <c r="AJ1" s="14">
        <f t="shared" ref="AJ1:AW1" si="0">AI1+1</f>
        <v>3</v>
      </c>
      <c r="AK1" s="14">
        <f t="shared" si="0"/>
        <v>4</v>
      </c>
      <c r="AL1" s="14">
        <f t="shared" si="0"/>
        <v>5</v>
      </c>
      <c r="AM1" s="14">
        <f t="shared" si="0"/>
        <v>6</v>
      </c>
      <c r="AN1" s="14">
        <f t="shared" si="0"/>
        <v>7</v>
      </c>
      <c r="AO1" s="14">
        <f t="shared" si="0"/>
        <v>8</v>
      </c>
      <c r="AP1" s="14">
        <f t="shared" si="0"/>
        <v>9</v>
      </c>
      <c r="AQ1" s="14">
        <f t="shared" si="0"/>
        <v>10</v>
      </c>
      <c r="AR1" s="14">
        <f t="shared" si="0"/>
        <v>11</v>
      </c>
      <c r="AS1" s="14">
        <f t="shared" si="0"/>
        <v>12</v>
      </c>
      <c r="AT1" s="14">
        <f t="shared" si="0"/>
        <v>13</v>
      </c>
      <c r="AU1" s="14">
        <f t="shared" si="0"/>
        <v>14</v>
      </c>
      <c r="AV1" s="14">
        <f t="shared" si="0"/>
        <v>15</v>
      </c>
      <c r="AW1" s="14">
        <f t="shared" si="0"/>
        <v>16</v>
      </c>
    </row>
    <row r="2" spans="1:49" x14ac:dyDescent="0.2">
      <c r="A2" s="4">
        <v>1</v>
      </c>
      <c r="B2" s="5" t="s">
        <v>15</v>
      </c>
      <c r="D2" s="4" cm="1">
        <f t="array" ref="D2:D193">INT((_xlfn.SEQUENCE(192,1,1,1)-1)/12)+1</f>
        <v>1</v>
      </c>
      <c r="E2" s="4" cm="1">
        <f t="array" ref="E2:E193">MOD(_xlfn.SEQUENCE(192,1,1,1)-1,12)+1</f>
        <v>1</v>
      </c>
      <c r="F2" s="4" cm="1">
        <f t="array" ref="F2:F193">_xlfn.SEQUENCE(192,1,1,1)</f>
        <v>1</v>
      </c>
      <c r="G2" s="4" t="str" cm="1">
        <f t="array" ref="G2">INDEX($B$2:$B$13, IF(MOD(D2,2)=1, E2, 13-E2))</f>
        <v>Dylan</v>
      </c>
      <c r="H2" s="5" t="s">
        <v>23</v>
      </c>
      <c r="I2" s="5" t="s">
        <v>7</v>
      </c>
      <c r="K2" s="17">
        <v>1</v>
      </c>
      <c r="L2" s="18" t="str" cm="1">
        <f t="array" ref="L2">_xlfn.LET(
  _xlpm.playerRow, SUMPRODUCT(($D$2:$D$193=$K2)*($G$2:$G$193=L$1)*ROW($D$2:$D$193))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Bijan Robinson (RB)</v>
      </c>
      <c r="M2" s="18" t="str" cm="1">
        <f t="array" ref="M2">_xlfn.LET(
  _xlpm.playerRow, SUMPRODUCT(($D$2:$D$193=$K2)*($G$2:$G$193=M$1)*ROW($D$2:$D$193))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Saquon Barkley (RB)</v>
      </c>
      <c r="N2" s="18" t="str" cm="1">
        <f t="array" ref="N2">_xlfn.LET(
  _xlpm.playerRow, SUMPRODUCT(($D$2:$D$193=$K2)*($G$2:$G$193=N$1)*ROW($D$2:$D$193))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Ja'Marr Chase (WR)</v>
      </c>
      <c r="O2" s="18" t="str" cm="1">
        <f t="array" ref="O2">_xlfn.LET(
  _xlpm.playerRow, SUMPRODUCT(($D$2:$D$193=$K2)*($G$2:$G$193=O$1)*ROW($D$2:$D$193))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Jahmyr Gibbs (RB)</v>
      </c>
      <c r="P2" s="18" t="str" cm="1">
        <f t="array" ref="P2">_xlfn.LET(
  _xlpm.playerRow, SUMPRODUCT(($D$2:$D$193=$K2)*($G$2:$G$193=P$1)*ROW($D$2:$D$193))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Justin Jefferson (WR)</v>
      </c>
      <c r="Q2" s="18" t="str" cm="1">
        <f t="array" ref="Q2">_xlfn.LET(
  _xlpm.playerRow, SUMPRODUCT(($D$2:$D$193=$K2)*($G$2:$G$193=Q$1)*ROW($D$2:$D$193))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Derrick Henry (RB)</v>
      </c>
      <c r="R2" s="18" t="str" cm="1">
        <f t="array" ref="R2">_xlfn.LET(
  _xlpm.playerRow, SUMPRODUCT(($D$2:$D$193=$K2)*($G$2:$G$193=R$1)*ROW($D$2:$D$193))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De'Von Achane (RB)</v>
      </c>
      <c r="S2" s="18" t="str" cm="1">
        <f t="array" ref="S2">_xlfn.LET(
  _xlpm.playerRow, SUMPRODUCT(($D$2:$D$193=$K2)*($G$2:$G$193=S$1)*ROW($D$2:$D$193))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CeeDee Lamb (WR)</v>
      </c>
      <c r="T2" s="18" t="str" cm="1">
        <f t="array" ref="T2">_xlfn.LET(
  _xlpm.playerRow, SUMPRODUCT(($D$2:$D$193=$K2)*($G$2:$G$193=T$1)*ROW($D$2:$D$193))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Amon-Ra St. Brown (WR)</v>
      </c>
      <c r="U2" s="18" t="str" cm="1">
        <f t="array" ref="U2">_xlfn.LET(
  _xlpm.playerRow, SUMPRODUCT(($D$2:$D$193=$K2)*($G$2:$G$193=U$1)*ROW($D$2:$D$193))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Malik Nabers (WR)</v>
      </c>
      <c r="V2" s="18" t="str" cm="1">
        <f t="array" ref="V2">_xlfn.LET(
  _xlpm.playerRow, SUMPRODUCT(($D$2:$D$193=$K2)*($G$2:$G$193=V$1)*ROW($D$2:$D$193))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Bucky Irving (RB)</v>
      </c>
      <c r="W2" s="18" t="str" cm="1">
        <f t="array" ref="W2">_xlfn.LET(
  _xlpm.playerRow, SUMPRODUCT(($D$2:$D$193=$K2)*($G$2:$G$193=W$1)*ROW($D$2:$D$193))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Ashton Jeanty (RB)</v>
      </c>
      <c r="Y2" s="10">
        <v>1</v>
      </c>
      <c r="Z2" s="11">
        <f>COUNTIFS($D$2:$D$193, $Y2, $I$2:$I$193, "QB")</f>
        <v>0</v>
      </c>
      <c r="AA2" s="11">
        <f>COUNTIFS($D$2:$D$193, $Y2, $I$2:$I$193, "WR")</f>
        <v>5</v>
      </c>
      <c r="AB2" s="11">
        <f>COUNTIFS($D$2:$D$193, $Y2, $I$2:$I$193, "RB")</f>
        <v>7</v>
      </c>
      <c r="AC2" s="11">
        <f>COUNTIFS($D$2:$D$193, $Y2, $I$2:$I$193, "TE")</f>
        <v>0</v>
      </c>
      <c r="AD2" s="11">
        <f>COUNTIFS($D$2:$D$193, $Y2, $I$2:$I$193, "K")</f>
        <v>0</v>
      </c>
      <c r="AE2" s="11">
        <f>COUNTIFS($D$2:$D$193, $Y2, $I$2:$I$193, "DST")</f>
        <v>0</v>
      </c>
      <c r="AG2" s="16" t="str" cm="1">
        <f t="array" ref="AG2:AG13">_xlfn.UNIQUE(B2:B13)</f>
        <v>Dylan</v>
      </c>
      <c r="AH2" s="5" t="str" cm="1">
        <f t="array" ref="AH2">IFERROR(
  INDEX($I$2:$I$193,
    MATCH(1, ($G$2:$G$193=$AG2)*($D$2:$D$193=AH$1), 0)
  ),
  ""
)</f>
        <v>RB</v>
      </c>
      <c r="AI2" s="5" t="str" cm="1">
        <f t="array" ref="AI2">IFERROR(
  INDEX($I$2:$I$193,
    MATCH(1, ($G$2:$G$193=$AG2)*($D$2:$D$193=AI$1), 0)
  ),
  ""
)</f>
        <v>TE</v>
      </c>
      <c r="AJ2" s="5" t="str" cm="1">
        <f t="array" ref="AJ2">IFERROR(
  INDEX($I$2:$I$193,
    MATCH(1, ($G$2:$G$193=$AG2)*($D$2:$D$193=AJ$1), 0)
  ),
  ""
)</f>
        <v>WR</v>
      </c>
      <c r="AK2" s="5" t="str" cm="1">
        <f t="array" ref="AK2">IFERROR(
  INDEX($I$2:$I$193,
    MATCH(1, ($G$2:$G$193=$AG2)*($D$2:$D$193=AK$1), 0)
  ),
  ""
)</f>
        <v>QB</v>
      </c>
      <c r="AL2" s="5" t="str" cm="1">
        <f t="array" ref="AL2">IFERROR(
  INDEX($I$2:$I$193,
    MATCH(1, ($G$2:$G$193=$AG2)*($D$2:$D$193=AL$1), 0)
  ),
  ""
)</f>
        <v>RB</v>
      </c>
      <c r="AM2" s="5" t="str" cm="1">
        <f t="array" ref="AM2">IFERROR(
  INDEX($I$2:$I$193,
    MATCH(1, ($G$2:$G$193=$AG2)*($D$2:$D$193=AM$1), 0)
  ),
  ""
)</f>
        <v>WR</v>
      </c>
      <c r="AN2" s="5" t="str" cm="1">
        <f t="array" ref="AN2">IFERROR(
  INDEX($I$2:$I$193,
    MATCH(1, ($G$2:$G$193=$AG2)*($D$2:$D$193=AN$1), 0)
  ),
  ""
)</f>
        <v>WR</v>
      </c>
      <c r="AO2" s="5" t="str" cm="1">
        <f t="array" ref="AO2">IFERROR(
  INDEX($I$2:$I$193,
    MATCH(1, ($G$2:$G$193=$AG2)*($D$2:$D$193=AO$1), 0)
  ),
  ""
)</f>
        <v>WR</v>
      </c>
      <c r="AP2" s="5" t="str" cm="1">
        <f t="array" ref="AP2">IFERROR(
  INDEX($I$2:$I$193,
    MATCH(1, ($G$2:$G$193=$AG2)*($D$2:$D$193=AP$1), 0)
  ),
  ""
)</f>
        <v>WR</v>
      </c>
      <c r="AQ2" s="5" t="str" cm="1">
        <f t="array" ref="AQ2">IFERROR(
  INDEX($I$2:$I$193,
    MATCH(1, ($G$2:$G$193=$AG2)*($D$2:$D$193=AQ$1), 0)
  ),
  ""
)</f>
        <v>DST</v>
      </c>
      <c r="AR2" s="5" t="str" cm="1">
        <f t="array" ref="AR2">IFERROR(
  INDEX($I$2:$I$193,
    MATCH(1, ($G$2:$G$193=$AG2)*($D$2:$D$193=AR$1), 0)
  ),
  ""
)</f>
        <v>K</v>
      </c>
      <c r="AS2" s="5" t="str" cm="1">
        <f t="array" ref="AS2">IFERROR(
  INDEX($I$2:$I$193,
    MATCH(1, ($G$2:$G$193=$AG2)*($D$2:$D$193=AS$1), 0)
  ),
  ""
)</f>
        <v>RB</v>
      </c>
      <c r="AT2" s="5" t="str" cm="1">
        <f t="array" ref="AT2">IFERROR(
  INDEX($I$2:$I$193,
    MATCH(1, ($G$2:$G$193=$AG2)*($D$2:$D$193=AT$1), 0)
  ),
  ""
)</f>
        <v>RB</v>
      </c>
      <c r="AU2" s="5" t="str" cm="1">
        <f t="array" ref="AU2">IFERROR(
  INDEX($I$2:$I$193,
    MATCH(1, ($G$2:$G$193=$AG2)*($D$2:$D$193=AU$1), 0)
  ),
  ""
)</f>
        <v>RB</v>
      </c>
      <c r="AV2" s="5" t="str" cm="1">
        <f t="array" ref="AV2">IFERROR(
  INDEX($I$2:$I$193,
    MATCH(1, ($G$2:$G$193=$AG2)*($D$2:$D$193=AV$1), 0)
  ),
  ""
)</f>
        <v>RB</v>
      </c>
      <c r="AW2" s="5" t="str" cm="1">
        <f t="array" ref="AW2">IFERROR(
  INDEX($I$2:$I$193,
    MATCH(1, ($G$2:$G$193=$AG2)*($D$2:$D$193=AW$1), 0)
  ),
  ""
)</f>
        <v>WR</v>
      </c>
    </row>
    <row r="3" spans="1:49" x14ac:dyDescent="0.2">
      <c r="A3" s="4">
        <v>2</v>
      </c>
      <c r="B3" s="5" t="s">
        <v>14</v>
      </c>
      <c r="D3" s="4">
        <v>1</v>
      </c>
      <c r="E3" s="4">
        <v>2</v>
      </c>
      <c r="F3" s="4">
        <v>2</v>
      </c>
      <c r="G3" s="4" t="str" cm="1">
        <f t="array" ref="G3">INDEX($B$2:$B$13, IF(MOD(D3,2)=1, E3, 13-E3))</f>
        <v>Stefan</v>
      </c>
      <c r="H3" s="5" t="s">
        <v>29</v>
      </c>
      <c r="I3" s="5" t="s">
        <v>7</v>
      </c>
      <c r="K3" s="17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Y3" s="10">
        <v>2</v>
      </c>
      <c r="Z3" s="11">
        <f t="shared" ref="Z3:Z17" si="1">COUNTIFS($D$2:$D$193, $Y3, $I$2:$I$193, "QB")</f>
        <v>0</v>
      </c>
      <c r="AA3" s="11">
        <f t="shared" ref="AA3:AA17" si="2">COUNTIFS($D$2:$D$193, $Y3, $I$2:$I$193, "WR")</f>
        <v>5</v>
      </c>
      <c r="AB3" s="11">
        <f t="shared" ref="AB3:AB17" si="3">COUNTIFS($D$2:$D$193, $Y3, $I$2:$I$193, "RB")</f>
        <v>6</v>
      </c>
      <c r="AC3" s="11">
        <f t="shared" ref="AC3:AC17" si="4">COUNTIFS($D$2:$D$193, $Y3, $I$2:$I$193, "TE")</f>
        <v>1</v>
      </c>
      <c r="AD3" s="11">
        <f t="shared" ref="AD3:AD17" si="5">COUNTIFS($D$2:$D$193, $Y3, $I$2:$I$193, "K")</f>
        <v>0</v>
      </c>
      <c r="AE3" s="11">
        <f t="shared" ref="AE3:AE17" si="6">COUNTIFS($D$2:$D$193, $Y3, $I$2:$I$193, "DST")</f>
        <v>0</v>
      </c>
      <c r="AG3" s="16" t="str">
        <v>Stefan</v>
      </c>
      <c r="AH3" s="5" t="str" cm="1">
        <f t="array" ref="AH3">IFERROR(
  INDEX($I$2:$I$193,
    MATCH(1, ($G$2:$G$193=$AG3)*($D$2:$D$193=AH$1), 0)
  ),
  ""
)</f>
        <v>RB</v>
      </c>
      <c r="AI3" s="5" t="str" cm="1">
        <f t="array" ref="AI3">IFERROR(
  INDEX($I$2:$I$193,
    MATCH(1, ($G$2:$G$193=$AG3)*($D$2:$D$193=AI$1), 0)
  ),
  ""
)</f>
        <v>WR</v>
      </c>
      <c r="AJ3" s="5" t="str" cm="1">
        <f t="array" ref="AJ3">IFERROR(
  INDEX($I$2:$I$193,
    MATCH(1, ($G$2:$G$193=$AG3)*($D$2:$D$193=AJ$1), 0)
  ),
  ""
)</f>
        <v>QB</v>
      </c>
      <c r="AK3" s="5" t="str" cm="1">
        <f t="array" ref="AK3">IFERROR(
  INDEX($I$2:$I$193,
    MATCH(1, ($G$2:$G$193=$AG3)*($D$2:$D$193=AK$1), 0)
  ),
  ""
)</f>
        <v>WR</v>
      </c>
      <c r="AL3" s="5" t="str" cm="1">
        <f t="array" ref="AL3">IFERROR(
  INDEX($I$2:$I$193,
    MATCH(1, ($G$2:$G$193=$AG3)*($D$2:$D$193=AL$1), 0)
  ),
  ""
)</f>
        <v>RB</v>
      </c>
      <c r="AM3" s="5" t="str" cm="1">
        <f t="array" ref="AM3">IFERROR(
  INDEX($I$2:$I$193,
    MATCH(1, ($G$2:$G$193=$AG3)*($D$2:$D$193=AM$1), 0)
  ),
  ""
)</f>
        <v>WR</v>
      </c>
      <c r="AN3" s="5" t="str" cm="1">
        <f t="array" ref="AN3">IFERROR(
  INDEX($I$2:$I$193,
    MATCH(1, ($G$2:$G$193=$AG3)*($D$2:$D$193=AN$1), 0)
  ),
  ""
)</f>
        <v>WR</v>
      </c>
      <c r="AO3" s="5" t="str" cm="1">
        <f t="array" ref="AO3">IFERROR(
  INDEX($I$2:$I$193,
    MATCH(1, ($G$2:$G$193=$AG3)*($D$2:$D$193=AO$1), 0)
  ),
  ""
)</f>
        <v>WR</v>
      </c>
      <c r="AP3" s="5" t="str" cm="1">
        <f t="array" ref="AP3">IFERROR(
  INDEX($I$2:$I$193,
    MATCH(1, ($G$2:$G$193=$AG3)*($D$2:$D$193=AP$1), 0)
  ),
  ""
)</f>
        <v>RB</v>
      </c>
      <c r="AQ3" s="5" t="str" cm="1">
        <f t="array" ref="AQ3">IFERROR(
  INDEX($I$2:$I$193,
    MATCH(1, ($G$2:$G$193=$AG3)*($D$2:$D$193=AQ$1), 0)
  ),
  ""
)</f>
        <v>RB</v>
      </c>
      <c r="AR3" s="5" t="str" cm="1">
        <f t="array" ref="AR3">IFERROR(
  INDEX($I$2:$I$193,
    MATCH(1, ($G$2:$G$193=$AG3)*($D$2:$D$193=AR$1), 0)
  ),
  ""
)</f>
        <v>TE</v>
      </c>
      <c r="AS3" s="5" t="str" cm="1">
        <f t="array" ref="AS3">IFERROR(
  INDEX($I$2:$I$193,
    MATCH(1, ($G$2:$G$193=$AG3)*($D$2:$D$193=AS$1), 0)
  ),
  ""
)</f>
        <v>DST</v>
      </c>
      <c r="AT3" s="5" t="str" cm="1">
        <f t="array" ref="AT3">IFERROR(
  INDEX($I$2:$I$193,
    MATCH(1, ($G$2:$G$193=$AG3)*($D$2:$D$193=AT$1), 0)
  ),
  ""
)</f>
        <v>WR</v>
      </c>
      <c r="AU3" s="5" t="str" cm="1">
        <f t="array" ref="AU3">IFERROR(
  INDEX($I$2:$I$193,
    MATCH(1, ($G$2:$G$193=$AG3)*($D$2:$D$193=AU$1), 0)
  ),
  ""
)</f>
        <v>RB</v>
      </c>
      <c r="AV3" s="5" t="str" cm="1">
        <f t="array" ref="AV3">IFERROR(
  INDEX($I$2:$I$193,
    MATCH(1, ($G$2:$G$193=$AG3)*($D$2:$D$193=AV$1), 0)
  ),
  ""
)</f>
        <v>K</v>
      </c>
      <c r="AW3" s="5" t="str" cm="1">
        <f t="array" ref="AW3">IFERROR(
  INDEX($I$2:$I$193,
    MATCH(1, ($G$2:$G$193=$AG3)*($D$2:$D$193=AW$1), 0)
  ),
  ""
)</f>
        <v>QB</v>
      </c>
    </row>
    <row r="4" spans="1:49" x14ac:dyDescent="0.2">
      <c r="A4" s="4">
        <v>3</v>
      </c>
      <c r="B4" s="5" t="s">
        <v>12</v>
      </c>
      <c r="D4" s="4">
        <v>1</v>
      </c>
      <c r="E4" s="4">
        <v>3</v>
      </c>
      <c r="F4" s="4">
        <v>3</v>
      </c>
      <c r="G4" s="4" t="str" cm="1">
        <f t="array" ref="G4">INDEX($B$2:$B$13, IF(MOD(D4,2)=1, E4, 13-E4))</f>
        <v>Nate</v>
      </c>
      <c r="H4" s="5" t="s">
        <v>28</v>
      </c>
      <c r="I4" s="5" t="s">
        <v>9</v>
      </c>
      <c r="K4" s="17">
        <v>2</v>
      </c>
      <c r="L4" s="18" t="str" cm="1">
        <f t="array" ref="L4">_xlfn.LET(
  _xlpm.playerRow, SUMPRODUCT(($D$2:$D$193=$K4)*($G$2:$G$193=L$1)*ROW($D$2:$D$193))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Trey McBride (TE)</v>
      </c>
      <c r="M4" s="18" t="str" cm="1">
        <f t="array" ref="M4">_xlfn.LET(
  _xlpm.playerRow, SUMPRODUCT(($D$2:$D$193=$K4)*($G$2:$G$193=M$1)*ROW($D$2:$D$193))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Brock Bowers (WR)</v>
      </c>
      <c r="N4" s="18" t="str" cm="1">
        <f t="array" ref="N4">_xlfn.LET(
  _xlpm.playerRow, SUMPRODUCT(($D$2:$D$193=$K4)*($G$2:$G$193=N$1)*ROW($D$2:$D$193))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Drake London (WR)</v>
      </c>
      <c r="O4" s="18" t="str" cm="1">
        <f t="array" ref="O4">_xlfn.LET(
  _xlpm.playerRow, SUMPRODUCT(($D$2:$D$193=$K4)*($G$2:$G$193=O$1)*ROW($D$2:$D$193))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A.J. Brown (WR)</v>
      </c>
      <c r="P4" s="18" t="str" cm="1">
        <f t="array" ref="P4">_xlfn.LET(
  _xlpm.playerRow, SUMPRODUCT(($D$2:$D$193=$K4)*($G$2:$G$193=P$1)*ROW($D$2:$D$193))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Brian Thomas (WR)</v>
      </c>
      <c r="Q4" s="18" t="str" cm="1">
        <f t="array" ref="Q4">_xlfn.LET(
  _xlpm.playerRow, SUMPRODUCT(($D$2:$D$193=$K4)*($G$2:$G$193=Q$1)*ROW($D$2:$D$193))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Omarion Hampton (RB)</v>
      </c>
      <c r="R4" s="18" t="str" cm="1">
        <f t="array" ref="R4">_xlfn.LET(
  _xlpm.playerRow, SUMPRODUCT(($D$2:$D$193=$K4)*($G$2:$G$193=R$1)*ROW($D$2:$D$193))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Kyren Williams (RB)</v>
      </c>
      <c r="S4" s="18" t="str" cm="1">
        <f t="array" ref="S4">_xlfn.LET(
  _xlpm.playerRow, SUMPRODUCT(($D$2:$D$193=$K4)*($G$2:$G$193=S$1)*ROW($D$2:$D$193))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Nico Collins (WR)</v>
      </c>
      <c r="T4" s="18" t="str" cm="1">
        <f t="array" ref="T4">_xlfn.LET(
  _xlpm.playerRow, SUMPRODUCT(($D$2:$D$193=$K4)*($G$2:$G$193=T$1)*ROW($D$2:$D$193))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Christian McCaffrey (RB)</v>
      </c>
      <c r="U4" s="18" t="str" cm="1">
        <f t="array" ref="U4">_xlfn.LET(
  _xlpm.playerRow, SUMPRODUCT(($D$2:$D$193=$K4)*($G$2:$G$193=U$1)*ROW($D$2:$D$193))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Josh Jacobs (RB)</v>
      </c>
      <c r="V4" s="18" t="str" cm="1">
        <f t="array" ref="V4">_xlfn.LET(
  _xlpm.playerRow, SUMPRODUCT(($D$2:$D$193=$K4)*($G$2:$G$193=V$1)*ROW($D$2:$D$193))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Jonathan Taylor (RB)</v>
      </c>
      <c r="W4" s="18" t="str" cm="1">
        <f t="array" ref="W4">_xlfn.LET(
  _xlpm.playerRow, SUMPRODUCT(($D$2:$D$193=$K4)*($G$2:$G$193=W$1)*ROW($D$2:$D$193))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Chase Brown (RB)</v>
      </c>
      <c r="Y4" s="10">
        <v>3</v>
      </c>
      <c r="Z4" s="11">
        <f t="shared" si="1"/>
        <v>2</v>
      </c>
      <c r="AA4" s="11">
        <f t="shared" si="2"/>
        <v>7</v>
      </c>
      <c r="AB4" s="11">
        <f t="shared" si="3"/>
        <v>3</v>
      </c>
      <c r="AC4" s="11">
        <f t="shared" si="4"/>
        <v>0</v>
      </c>
      <c r="AD4" s="11">
        <f t="shared" si="5"/>
        <v>0</v>
      </c>
      <c r="AE4" s="11">
        <f t="shared" si="6"/>
        <v>0</v>
      </c>
      <c r="AG4" s="16" t="str">
        <v>Nate</v>
      </c>
      <c r="AH4" s="5" t="str" cm="1">
        <f t="array" ref="AH4">IFERROR(
  INDEX($I$2:$I$193,
    MATCH(1, ($G$2:$G$193=$AG4)*($D$2:$D$193=AH$1), 0)
  ),
  ""
)</f>
        <v>WR</v>
      </c>
      <c r="AI4" s="5" t="str" cm="1">
        <f t="array" ref="AI4">IFERROR(
  INDEX($I$2:$I$193,
    MATCH(1, ($G$2:$G$193=$AG4)*($D$2:$D$193=AI$1), 0)
  ),
  ""
)</f>
        <v>WR</v>
      </c>
      <c r="AJ4" s="5" t="str" cm="1">
        <f t="array" ref="AJ4">IFERROR(
  INDEX($I$2:$I$193,
    MATCH(1, ($G$2:$G$193=$AG4)*($D$2:$D$193=AJ$1), 0)
  ),
  ""
)</f>
        <v>RB</v>
      </c>
      <c r="AK4" s="5" t="str" cm="1">
        <f t="array" ref="AK4">IFERROR(
  INDEX($I$2:$I$193,
    MATCH(1, ($G$2:$G$193=$AG4)*($D$2:$D$193=AK$1), 0)
  ),
  ""
)</f>
        <v>RB</v>
      </c>
      <c r="AL4" s="5" t="str" cm="1">
        <f t="array" ref="AL4">IFERROR(
  INDEX($I$2:$I$193,
    MATCH(1, ($G$2:$G$193=$AG4)*($D$2:$D$193=AL$1), 0)
  ),
  ""
)</f>
        <v>WR</v>
      </c>
      <c r="AM4" s="5" t="str" cm="1">
        <f t="array" ref="AM4">IFERROR(
  INDEX($I$2:$I$193,
    MATCH(1, ($G$2:$G$193=$AG4)*($D$2:$D$193=AM$1), 0)
  ),
  ""
)</f>
        <v>WR</v>
      </c>
      <c r="AN4" s="5" t="str" cm="1">
        <f t="array" ref="AN4">IFERROR(
  INDEX($I$2:$I$193,
    MATCH(1, ($G$2:$G$193=$AG4)*($D$2:$D$193=AN$1), 0)
  ),
  ""
)</f>
        <v>TE</v>
      </c>
      <c r="AO4" s="5" t="str" cm="1">
        <f t="array" ref="AO4">IFERROR(
  INDEX($I$2:$I$193,
    MATCH(1, ($G$2:$G$193=$AG4)*($D$2:$D$193=AO$1), 0)
  ),
  ""
)</f>
        <v>RB</v>
      </c>
      <c r="AP4" s="5" t="str" cm="1">
        <f t="array" ref="AP4">IFERROR(
  INDEX($I$2:$I$193,
    MATCH(1, ($G$2:$G$193=$AG4)*($D$2:$D$193=AP$1), 0)
  ),
  ""
)</f>
        <v>RB</v>
      </c>
      <c r="AQ4" s="5" t="str" cm="1">
        <f t="array" ref="AQ4">IFERROR(
  INDEX($I$2:$I$193,
    MATCH(1, ($G$2:$G$193=$AG4)*($D$2:$D$193=AQ$1), 0)
  ),
  ""
)</f>
        <v>RB</v>
      </c>
      <c r="AR4" s="5" t="str" cm="1">
        <f t="array" ref="AR4">IFERROR(
  INDEX($I$2:$I$193,
    MATCH(1, ($G$2:$G$193=$AG4)*($D$2:$D$193=AR$1), 0)
  ),
  ""
)</f>
        <v>QB</v>
      </c>
      <c r="AS4" s="5" t="str" cm="1">
        <f t="array" ref="AS4">IFERROR(
  INDEX($I$2:$I$193,
    MATCH(1, ($G$2:$G$193=$AG4)*($D$2:$D$193=AS$1), 0)
  ),
  ""
)</f>
        <v>WR</v>
      </c>
      <c r="AT4" s="5" t="str" cm="1">
        <f t="array" ref="AT4">IFERROR(
  INDEX($I$2:$I$193,
    MATCH(1, ($G$2:$G$193=$AG4)*($D$2:$D$193=AT$1), 0)
  ),
  ""
)</f>
        <v>DST</v>
      </c>
      <c r="AU4" s="5" t="str" cm="1">
        <f t="array" ref="AU4">IFERROR(
  INDEX($I$2:$I$193,
    MATCH(1, ($G$2:$G$193=$AG4)*($D$2:$D$193=AU$1), 0)
  ),
  ""
)</f>
        <v>QB</v>
      </c>
      <c r="AV4" s="5" t="str" cm="1">
        <f t="array" ref="AV4">IFERROR(
  INDEX($I$2:$I$193,
    MATCH(1, ($G$2:$G$193=$AG4)*($D$2:$D$193=AV$1), 0)
  ),
  ""
)</f>
        <v>RB</v>
      </c>
      <c r="AW4" s="5" t="str" cm="1">
        <f t="array" ref="AW4">IFERROR(
  INDEX($I$2:$I$193,
    MATCH(1, ($G$2:$G$193=$AG4)*($D$2:$D$193=AW$1), 0)
  ),
  ""
)</f>
        <v>RB</v>
      </c>
    </row>
    <row r="5" spans="1:49" x14ac:dyDescent="0.2">
      <c r="A5" s="4">
        <v>4</v>
      </c>
      <c r="B5" s="5" t="s">
        <v>21</v>
      </c>
      <c r="D5" s="4">
        <v>1</v>
      </c>
      <c r="E5" s="4">
        <v>4</v>
      </c>
      <c r="F5" s="4">
        <v>4</v>
      </c>
      <c r="G5" s="4" t="str" cm="1">
        <f t="array" ref="G5">INDEX($B$2:$B$13, IF(MOD(D5,2)=1, E5, 13-E5))</f>
        <v>Eddie</v>
      </c>
      <c r="H5" s="5" t="s">
        <v>32</v>
      </c>
      <c r="I5" s="5" t="s">
        <v>7</v>
      </c>
      <c r="K5" s="17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Y5" s="10">
        <v>4</v>
      </c>
      <c r="Z5" s="11">
        <f t="shared" si="1"/>
        <v>3</v>
      </c>
      <c r="AA5" s="11">
        <f t="shared" si="2"/>
        <v>5</v>
      </c>
      <c r="AB5" s="11">
        <f t="shared" si="3"/>
        <v>3</v>
      </c>
      <c r="AC5" s="11">
        <f t="shared" si="4"/>
        <v>1</v>
      </c>
      <c r="AD5" s="11">
        <f t="shared" si="5"/>
        <v>0</v>
      </c>
      <c r="AE5" s="11">
        <f t="shared" si="6"/>
        <v>0</v>
      </c>
      <c r="AG5" s="16" t="str">
        <v>Eddie</v>
      </c>
      <c r="AH5" s="5" t="str" cm="1">
        <f t="array" ref="AH5">IFERROR(
  INDEX($I$2:$I$193,
    MATCH(1, ($G$2:$G$193=$AG5)*($D$2:$D$193=AH$1), 0)
  ),
  ""
)</f>
        <v>RB</v>
      </c>
      <c r="AI5" s="5" t="str" cm="1">
        <f t="array" ref="AI5">IFERROR(
  INDEX($I$2:$I$193,
    MATCH(1, ($G$2:$G$193=$AG5)*($D$2:$D$193=AI$1), 0)
  ),
  ""
)</f>
        <v>WR</v>
      </c>
      <c r="AJ5" s="5" t="str" cm="1">
        <f t="array" ref="AJ5">IFERROR(
  INDEX($I$2:$I$193,
    MATCH(1, ($G$2:$G$193=$AG5)*($D$2:$D$193=AJ$1), 0)
  ),
  ""
)</f>
        <v>QB</v>
      </c>
      <c r="AK5" s="5" t="str" cm="1">
        <f t="array" ref="AK5">IFERROR(
  INDEX($I$2:$I$193,
    MATCH(1, ($G$2:$G$193=$AG5)*($D$2:$D$193=AK$1), 0)
  ),
  ""
)</f>
        <v>RB</v>
      </c>
      <c r="AL5" s="5" t="str" cm="1">
        <f t="array" ref="AL5">IFERROR(
  INDEX($I$2:$I$193,
    MATCH(1, ($G$2:$G$193=$AG5)*($D$2:$D$193=AL$1), 0)
  ),
  ""
)</f>
        <v>WR</v>
      </c>
      <c r="AM5" s="5" t="str" cm="1">
        <f t="array" ref="AM5">IFERROR(
  INDEX($I$2:$I$193,
    MATCH(1, ($G$2:$G$193=$AG5)*($D$2:$D$193=AM$1), 0)
  ),
  ""
)</f>
        <v>TE</v>
      </c>
      <c r="AN5" s="5" t="str" cm="1">
        <f t="array" ref="AN5">IFERROR(
  INDEX($I$2:$I$193,
    MATCH(1, ($G$2:$G$193=$AG5)*($D$2:$D$193=AN$1), 0)
  ),
  ""
)</f>
        <v>WR</v>
      </c>
      <c r="AO5" s="5" t="str" cm="1">
        <f t="array" ref="AO5">IFERROR(
  INDEX($I$2:$I$193,
    MATCH(1, ($G$2:$G$193=$AG5)*($D$2:$D$193=AO$1), 0)
  ),
  ""
)</f>
        <v>RB</v>
      </c>
      <c r="AP5" s="5" t="str" cm="1">
        <f t="array" ref="AP5">IFERROR(
  INDEX($I$2:$I$193,
    MATCH(1, ($G$2:$G$193=$AG5)*($D$2:$D$193=AP$1), 0)
  ),
  ""
)</f>
        <v>WR</v>
      </c>
      <c r="AQ5" s="5" t="str" cm="1">
        <f t="array" ref="AQ5">IFERROR(
  INDEX($I$2:$I$193,
    MATCH(1, ($G$2:$G$193=$AG5)*($D$2:$D$193=AQ$1), 0)
  ),
  ""
)</f>
        <v>QB</v>
      </c>
      <c r="AR5" s="5" t="str" cm="1">
        <f t="array" ref="AR5">IFERROR(
  INDEX($I$2:$I$193,
    MATCH(1, ($G$2:$G$193=$AG5)*($D$2:$D$193=AR$1), 0)
  ),
  ""
)</f>
        <v>WR</v>
      </c>
      <c r="AS5" s="5" t="str" cm="1">
        <f t="array" ref="AS5">IFERROR(
  INDEX($I$2:$I$193,
    MATCH(1, ($G$2:$G$193=$AG5)*($D$2:$D$193=AS$1), 0)
  ),
  ""
)</f>
        <v>DST</v>
      </c>
      <c r="AT5" s="5" t="str" cm="1">
        <f t="array" ref="AT5">IFERROR(
  INDEX($I$2:$I$193,
    MATCH(1, ($G$2:$G$193=$AG5)*($D$2:$D$193=AT$1), 0)
  ),
  ""
)</f>
        <v>RB</v>
      </c>
      <c r="AU5" s="5" t="str" cm="1">
        <f t="array" ref="AU5">IFERROR(
  INDEX($I$2:$I$193,
    MATCH(1, ($G$2:$G$193=$AG5)*($D$2:$D$193=AU$1), 0)
  ),
  ""
)</f>
        <v>TE</v>
      </c>
      <c r="AV5" s="5" t="str" cm="1">
        <f t="array" ref="AV5">IFERROR(
  INDEX($I$2:$I$193,
    MATCH(1, ($G$2:$G$193=$AG5)*($D$2:$D$193=AV$1), 0)
  ),
  ""
)</f>
        <v>K</v>
      </c>
      <c r="AW5" s="5" t="str" cm="1">
        <f t="array" ref="AW5">IFERROR(
  INDEX($I$2:$I$193,
    MATCH(1, ($G$2:$G$193=$AG5)*($D$2:$D$193=AW$1), 0)
  ),
  ""
)</f>
        <v>WR</v>
      </c>
    </row>
    <row r="6" spans="1:49" x14ac:dyDescent="0.2">
      <c r="A6" s="4">
        <v>5</v>
      </c>
      <c r="B6" s="5" t="s">
        <v>22</v>
      </c>
      <c r="D6" s="4">
        <v>1</v>
      </c>
      <c r="E6" s="4">
        <v>5</v>
      </c>
      <c r="F6" s="4">
        <v>5</v>
      </c>
      <c r="G6" s="4" t="str" cm="1">
        <f t="array" ref="G6">INDEX($B$2:$B$13, IF(MOD(D6,2)=1, E6, 13-E6))</f>
        <v>Ian</v>
      </c>
      <c r="H6" s="5" t="s">
        <v>8</v>
      </c>
      <c r="I6" s="5" t="s">
        <v>9</v>
      </c>
      <c r="K6" s="17">
        <v>3</v>
      </c>
      <c r="L6" s="18" t="str" cm="1">
        <f t="array" ref="L6">_xlfn.LET(
  _xlpm.playerRow, SUMPRODUCT(($D$2:$D$193=$K6)*($G$2:$G$193=L$1)*ROW($D$2:$D$193))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Puka Nacua (WR)</v>
      </c>
      <c r="M6" s="18" t="str" cm="1">
        <f t="array" ref="M6">_xlfn.LET(
  _xlpm.playerRow, SUMPRODUCT(($D$2:$D$193=$K6)*($G$2:$G$193=M$1)*ROW($D$2:$D$193))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Jayden Daniels (QB)</v>
      </c>
      <c r="N6" s="18" t="str" cm="1">
        <f t="array" ref="N6">_xlfn.LET(
  _xlpm.playerRow, SUMPRODUCT(($D$2:$D$193=$K6)*($G$2:$G$193=N$1)*ROW($D$2:$D$193))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James Cook (RB)</v>
      </c>
      <c r="O6" s="18" t="str" cm="1">
        <f t="array" ref="O6">_xlfn.LET(
  _xlpm.playerRow, SUMPRODUCT(($D$2:$D$193=$K6)*($G$2:$G$193=O$1)*ROW($D$2:$D$193))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Lamar Jackson (QB)</v>
      </c>
      <c r="P6" s="18" t="str" cm="1">
        <f t="array" ref="P6">_xlfn.LET(
  _xlpm.playerRow, SUMPRODUCT(($D$2:$D$193=$K6)*($G$2:$G$193=P$1)*ROW($D$2:$D$193))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Ladd McConkey (WR)</v>
      </c>
      <c r="Q6" s="18" t="str" cm="1">
        <f t="array" ref="Q6">_xlfn.LET(
  _xlpm.playerRow, SUMPRODUCT(($D$2:$D$193=$K6)*($G$2:$G$193=Q$1)*ROW($D$2:$D$193))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Jaxon Smith-Njigba (WR)</v>
      </c>
      <c r="R6" s="18" t="str" cm="1">
        <f t="array" ref="R6">_xlfn.LET(
  _xlpm.playerRow, SUMPRODUCT(($D$2:$D$193=$K6)*($G$2:$G$193=R$1)*ROW($D$2:$D$193))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Tee Higgins (WR)</v>
      </c>
      <c r="S6" s="18" t="str" cm="1">
        <f t="array" ref="S6">_xlfn.LET(
  _xlpm.playerRow, SUMPRODUCT(($D$2:$D$193=$K6)*($G$2:$G$193=S$1)*ROW($D$2:$D$193))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Kenneth Walker (RB)</v>
      </c>
      <c r="T6" s="18" t="str" cm="1">
        <f t="array" ref="T6">_xlfn.LET(
  _xlpm.playerRow, SUMPRODUCT(($D$2:$D$193=$K6)*($G$2:$G$193=T$1)*ROW($D$2:$D$193))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Alvin Kamara (RB)</v>
      </c>
      <c r="U6" s="18" t="str" cm="1">
        <f t="array" ref="U6">_xlfn.LET(
  _xlpm.playerRow, SUMPRODUCT(($D$2:$D$193=$K6)*($G$2:$G$193=U$1)*ROW($D$2:$D$193))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Terry McLaurin (WR)</v>
      </c>
      <c r="V6" s="18" t="str" cm="1">
        <f t="array" ref="V6">_xlfn.LET(
  _xlpm.playerRow, SUMPRODUCT(($D$2:$D$193=$K6)*($G$2:$G$193=V$1)*ROW($D$2:$D$193))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Tyreek Hill (WR)</v>
      </c>
      <c r="W6" s="18" t="str" cm="1">
        <f t="array" ref="W6">_xlfn.LET(
  _xlpm.playerRow, SUMPRODUCT(($D$2:$D$193=$K6)*($G$2:$G$193=W$1)*ROW($D$2:$D$193))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Mike Evans (WR)</v>
      </c>
      <c r="Y6" s="10">
        <v>5</v>
      </c>
      <c r="Z6" s="11">
        <f t="shared" si="1"/>
        <v>1</v>
      </c>
      <c r="AA6" s="11">
        <f t="shared" si="2"/>
        <v>6</v>
      </c>
      <c r="AB6" s="11">
        <f t="shared" si="3"/>
        <v>5</v>
      </c>
      <c r="AC6" s="11">
        <f t="shared" si="4"/>
        <v>0</v>
      </c>
      <c r="AD6" s="11">
        <f t="shared" si="5"/>
        <v>0</v>
      </c>
      <c r="AE6" s="11">
        <f t="shared" si="6"/>
        <v>0</v>
      </c>
      <c r="AG6" s="16" t="str">
        <v>Ian</v>
      </c>
      <c r="AH6" s="5" t="str" cm="1">
        <f t="array" ref="AH6">IFERROR(
  INDEX($I$2:$I$193,
    MATCH(1, ($G$2:$G$193=$AG6)*($D$2:$D$193=AH$1), 0)
  ),
  ""
)</f>
        <v>WR</v>
      </c>
      <c r="AI6" s="5" t="str" cm="1">
        <f t="array" ref="AI6">IFERROR(
  INDEX($I$2:$I$193,
    MATCH(1, ($G$2:$G$193=$AG6)*($D$2:$D$193=AI$1), 0)
  ),
  ""
)</f>
        <v>WR</v>
      </c>
      <c r="AJ6" s="5" t="str" cm="1">
        <f t="array" ref="AJ6">IFERROR(
  INDEX($I$2:$I$193,
    MATCH(1, ($G$2:$G$193=$AG6)*($D$2:$D$193=AJ$1), 0)
  ),
  ""
)</f>
        <v>WR</v>
      </c>
      <c r="AK6" s="5" t="str" cm="1">
        <f t="array" ref="AK6">IFERROR(
  INDEX($I$2:$I$193,
    MATCH(1, ($G$2:$G$193=$AG6)*($D$2:$D$193=AK$1), 0)
  ),
  ""
)</f>
        <v>RB</v>
      </c>
      <c r="AL6" s="5" t="str" cm="1">
        <f t="array" ref="AL6">IFERROR(
  INDEX($I$2:$I$193,
    MATCH(1, ($G$2:$G$193=$AG6)*($D$2:$D$193=AL$1), 0)
  ),
  ""
)</f>
        <v>RB</v>
      </c>
      <c r="AM6" s="5" t="str" cm="1">
        <f t="array" ref="AM6">IFERROR(
  INDEX($I$2:$I$193,
    MATCH(1, ($G$2:$G$193=$AG6)*($D$2:$D$193=AM$1), 0)
  ),
  ""
)</f>
        <v>WR</v>
      </c>
      <c r="AN6" s="5" t="str" cm="1">
        <f t="array" ref="AN6">IFERROR(
  INDEX($I$2:$I$193,
    MATCH(1, ($G$2:$G$193=$AG6)*($D$2:$D$193=AN$1), 0)
  ),
  ""
)</f>
        <v>RB</v>
      </c>
      <c r="AO6" s="5" t="str" cm="1">
        <f t="array" ref="AO6">IFERROR(
  INDEX($I$2:$I$193,
    MATCH(1, ($G$2:$G$193=$AG6)*($D$2:$D$193=AO$1), 0)
  ),
  ""
)</f>
        <v>RB</v>
      </c>
      <c r="AP6" s="5" t="str" cm="1">
        <f t="array" ref="AP6">IFERROR(
  INDEX($I$2:$I$193,
    MATCH(1, ($G$2:$G$193=$AG6)*($D$2:$D$193=AP$1), 0)
  ),
  ""
)</f>
        <v>WR</v>
      </c>
      <c r="AQ6" s="5" t="str" cm="1">
        <f t="array" ref="AQ6">IFERROR(
  INDEX($I$2:$I$193,
    MATCH(1, ($G$2:$G$193=$AG6)*($D$2:$D$193=AQ$1), 0)
  ),
  ""
)</f>
        <v>RB</v>
      </c>
      <c r="AR6" s="5" t="str" cm="1">
        <f t="array" ref="AR6">IFERROR(
  INDEX($I$2:$I$193,
    MATCH(1, ($G$2:$G$193=$AG6)*($D$2:$D$193=AR$1), 0)
  ),
  ""
)</f>
        <v>TE</v>
      </c>
      <c r="AS6" s="5" t="str" cm="1">
        <f t="array" ref="AS6">IFERROR(
  INDEX($I$2:$I$193,
    MATCH(1, ($G$2:$G$193=$AG6)*($D$2:$D$193=AS$1), 0)
  ),
  ""
)</f>
        <v>WR</v>
      </c>
      <c r="AT6" s="5" t="str" cm="1">
        <f t="array" ref="AT6">IFERROR(
  INDEX($I$2:$I$193,
    MATCH(1, ($G$2:$G$193=$AG6)*($D$2:$D$193=AT$1), 0)
  ),
  ""
)</f>
        <v>QB</v>
      </c>
      <c r="AU6" s="5" t="str" cm="1">
        <f t="array" ref="AU6">IFERROR(
  INDEX($I$2:$I$193,
    MATCH(1, ($G$2:$G$193=$AG6)*($D$2:$D$193=AU$1), 0)
  ),
  ""
)</f>
        <v>RB</v>
      </c>
      <c r="AV6" s="5" t="str" cm="1">
        <f t="array" ref="AV6">IFERROR(
  INDEX($I$2:$I$193,
    MATCH(1, ($G$2:$G$193=$AG6)*($D$2:$D$193=AV$1), 0)
  ),
  ""
)</f>
        <v>DST</v>
      </c>
      <c r="AW6" s="5" t="str" cm="1">
        <f t="array" ref="AW6">IFERROR(
  INDEX($I$2:$I$193,
    MATCH(1, ($G$2:$G$193=$AG6)*($D$2:$D$193=AW$1), 0)
  ),
  ""
)</f>
        <v>WR</v>
      </c>
    </row>
    <row r="7" spans="1:49" x14ac:dyDescent="0.2">
      <c r="A7" s="4">
        <v>6</v>
      </c>
      <c r="B7" s="5" t="s">
        <v>18</v>
      </c>
      <c r="D7" s="4">
        <v>1</v>
      </c>
      <c r="E7" s="4">
        <v>6</v>
      </c>
      <c r="F7" s="4">
        <v>6</v>
      </c>
      <c r="G7" s="4" t="str" cm="1">
        <f t="array" ref="G7">INDEX($B$2:$B$13, IF(MOD(D7,2)=1, E7, 13-E7))</f>
        <v>Steve</v>
      </c>
      <c r="H7" s="5" t="s">
        <v>42</v>
      </c>
      <c r="I7" s="5" t="s">
        <v>7</v>
      </c>
      <c r="K7" s="17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Y7" s="10">
        <v>6</v>
      </c>
      <c r="Z7" s="11">
        <f t="shared" si="1"/>
        <v>1</v>
      </c>
      <c r="AA7" s="11">
        <f t="shared" si="2"/>
        <v>6</v>
      </c>
      <c r="AB7" s="11">
        <f t="shared" si="3"/>
        <v>2</v>
      </c>
      <c r="AC7" s="11">
        <f t="shared" si="4"/>
        <v>3</v>
      </c>
      <c r="AD7" s="11">
        <f t="shared" si="5"/>
        <v>0</v>
      </c>
      <c r="AE7" s="11">
        <f t="shared" si="6"/>
        <v>0</v>
      </c>
      <c r="AG7" s="16" t="str">
        <v>Steve</v>
      </c>
      <c r="AH7" s="5" t="str" cm="1">
        <f t="array" ref="AH7">IFERROR(
  INDEX($I$2:$I$193,
    MATCH(1, ($G$2:$G$193=$AG7)*($D$2:$D$193=AH$1), 0)
  ),
  ""
)</f>
        <v>RB</v>
      </c>
      <c r="AI7" s="5" t="str" cm="1">
        <f t="array" ref="AI7">IFERROR(
  INDEX($I$2:$I$193,
    MATCH(1, ($G$2:$G$193=$AG7)*($D$2:$D$193=AI$1), 0)
  ),
  ""
)</f>
        <v>RB</v>
      </c>
      <c r="AJ7" s="5" t="str" cm="1">
        <f t="array" ref="AJ7">IFERROR(
  INDEX($I$2:$I$193,
    MATCH(1, ($G$2:$G$193=$AG7)*($D$2:$D$193=AJ$1), 0)
  ),
  ""
)</f>
        <v>WR</v>
      </c>
      <c r="AK7" s="5" t="str" cm="1">
        <f t="array" ref="AK7">IFERROR(
  INDEX($I$2:$I$193,
    MATCH(1, ($G$2:$G$193=$AG7)*($D$2:$D$193=AK$1), 0)
  ),
  ""
)</f>
        <v>WR</v>
      </c>
      <c r="AL7" s="5" t="str" cm="1">
        <f t="array" ref="AL7">IFERROR(
  INDEX($I$2:$I$193,
    MATCH(1, ($G$2:$G$193=$AG7)*($D$2:$D$193=AL$1), 0)
  ),
  ""
)</f>
        <v>WR</v>
      </c>
      <c r="AM7" s="5" t="str" cm="1">
        <f t="array" ref="AM7">IFERROR(
  INDEX($I$2:$I$193,
    MATCH(1, ($G$2:$G$193=$AG7)*($D$2:$D$193=AM$1), 0)
  ),
  ""
)</f>
        <v>RB</v>
      </c>
      <c r="AN7" s="5" t="str" cm="1">
        <f t="array" ref="AN7">IFERROR(
  INDEX($I$2:$I$193,
    MATCH(1, ($G$2:$G$193=$AG7)*($D$2:$D$193=AN$1), 0)
  ),
  ""
)</f>
        <v>WR</v>
      </c>
      <c r="AO7" s="5" t="str" cm="1">
        <f t="array" ref="AO7">IFERROR(
  INDEX($I$2:$I$193,
    MATCH(1, ($G$2:$G$193=$AG7)*($D$2:$D$193=AO$1), 0)
  ),
  ""
)</f>
        <v>RB</v>
      </c>
      <c r="AP7" s="5" t="str" cm="1">
        <f t="array" ref="AP7">IFERROR(
  INDEX($I$2:$I$193,
    MATCH(1, ($G$2:$G$193=$AG7)*($D$2:$D$193=AP$1), 0)
  ),
  ""
)</f>
        <v>WR</v>
      </c>
      <c r="AQ7" s="5" t="str" cm="1">
        <f t="array" ref="AQ7">IFERROR(
  INDEX($I$2:$I$193,
    MATCH(1, ($G$2:$G$193=$AG7)*($D$2:$D$193=AQ$1), 0)
  ),
  ""
)</f>
        <v>QB</v>
      </c>
      <c r="AR7" s="5" t="str" cm="1">
        <f t="array" ref="AR7">IFERROR(
  INDEX($I$2:$I$193,
    MATCH(1, ($G$2:$G$193=$AG7)*($D$2:$D$193=AR$1), 0)
  ),
  ""
)</f>
        <v>RB</v>
      </c>
      <c r="AS7" s="5" t="str" cm="1">
        <f t="array" ref="AS7">IFERROR(
  INDEX($I$2:$I$193,
    MATCH(1, ($G$2:$G$193=$AG7)*($D$2:$D$193=AS$1), 0)
  ),
  ""
)</f>
        <v>TE</v>
      </c>
      <c r="AT7" s="5" t="str" cm="1">
        <f t="array" ref="AT7">IFERROR(
  INDEX($I$2:$I$193,
    MATCH(1, ($G$2:$G$193=$AG7)*($D$2:$D$193=AT$1), 0)
  ),
  ""
)</f>
        <v>WR</v>
      </c>
      <c r="AU7" s="5" t="str" cm="1">
        <f t="array" ref="AU7">IFERROR(
  INDEX($I$2:$I$193,
    MATCH(1, ($G$2:$G$193=$AG7)*($D$2:$D$193=AU$1), 0)
  ),
  ""
)</f>
        <v>QB</v>
      </c>
      <c r="AV7" s="5" t="str" cm="1">
        <f t="array" ref="AV7">IFERROR(
  INDEX($I$2:$I$193,
    MATCH(1, ($G$2:$G$193=$AG7)*($D$2:$D$193=AV$1), 0)
  ),
  ""
)</f>
        <v>DST</v>
      </c>
      <c r="AW7" s="5" t="str" cm="1">
        <f t="array" ref="AW7">IFERROR(
  INDEX($I$2:$I$193,
    MATCH(1, ($G$2:$G$193=$AG7)*($D$2:$D$193=AW$1), 0)
  ),
  ""
)</f>
        <v>K</v>
      </c>
    </row>
    <row r="8" spans="1:49" x14ac:dyDescent="0.2">
      <c r="A8" s="4">
        <v>7</v>
      </c>
      <c r="B8" s="5" t="s">
        <v>11</v>
      </c>
      <c r="D8" s="4">
        <v>1</v>
      </c>
      <c r="E8" s="4">
        <v>7</v>
      </c>
      <c r="F8" s="4">
        <v>7</v>
      </c>
      <c r="G8" s="4" t="str" cm="1">
        <f t="array" ref="G8">INDEX($B$2:$B$13, IF(MOD(D8,2)=1, E8, 13-E8))</f>
        <v>Justin</v>
      </c>
      <c r="H8" s="5" t="s">
        <v>38</v>
      </c>
      <c r="I8" s="5" t="s">
        <v>7</v>
      </c>
      <c r="K8" s="17">
        <v>4</v>
      </c>
      <c r="L8" s="18" t="str" cm="1">
        <f t="array" ref="L8">_xlfn.LET(
  _xlpm.playerRow, SUMPRODUCT(($D$2:$D$193=$K8)*($G$2:$G$193=L$1)*ROW($D$2:$D$193))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Joe Burrow (QB)</v>
      </c>
      <c r="M8" s="18" t="str" cm="1">
        <f t="array" ref="M8">_xlfn.LET(
  _xlpm.playerRow, SUMPRODUCT(($D$2:$D$193=$K8)*($G$2:$G$193=M$1)*ROW($D$2:$D$193))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Courtland Sutton (WR)</v>
      </c>
      <c r="N8" s="18" t="str" cm="1">
        <f t="array" ref="N8">_xlfn.LET(
  _xlpm.playerRow, SUMPRODUCT(($D$2:$D$193=$K8)*($G$2:$G$193=N$1)*ROW($D$2:$D$193))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James Conner (RB)</v>
      </c>
      <c r="O8" s="18" t="str" cm="1">
        <f t="array" ref="O8">_xlfn.LET(
  _xlpm.playerRow, SUMPRODUCT(($D$2:$D$193=$K8)*($G$2:$G$193=O$1)*ROW($D$2:$D$193))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Chuba Hubbard (RB)</v>
      </c>
      <c r="P8" s="18" t="str" cm="1">
        <f t="array" ref="P8">_xlfn.LET(
  _xlpm.playerRow, SUMPRODUCT(($D$2:$D$193=$K8)*($G$2:$G$193=P$1)*ROW($D$2:$D$193))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Breece Hall (RB)</v>
      </c>
      <c r="Q8" s="18" t="str" cm="1">
        <f t="array" ref="Q8">_xlfn.LET(
  _xlpm.playerRow, SUMPRODUCT(($D$2:$D$193=$K8)*($G$2:$G$193=Q$1)*ROW($D$2:$D$193))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Tetairoa McMillan (WR)</v>
      </c>
      <c r="R8" s="18" t="str" cm="1">
        <f t="array" ref="R8">_xlfn.LET(
  _xlpm.playerRow, SUMPRODUCT(($D$2:$D$193=$K8)*($G$2:$G$193=R$1)*ROW($D$2:$D$193))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Davante Adams (WR)</v>
      </c>
      <c r="S8" s="18" t="str" cm="1">
        <f t="array" ref="S8">_xlfn.LET(
  _xlpm.playerRow, SUMPRODUCT(($D$2:$D$193=$K8)*($G$2:$G$193=S$1)*ROW($D$2:$D$193))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Jalen Hurts (QB)</v>
      </c>
      <c r="T8" s="18" t="str" cm="1">
        <f t="array" ref="T8">_xlfn.LET(
  _xlpm.playerRow, SUMPRODUCT(($D$2:$D$193=$K8)*($G$2:$G$193=T$1)*ROW($D$2:$D$193))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DK Metcalf (WR)</v>
      </c>
      <c r="U8" s="18" t="str" cm="1">
        <f t="array" ref="U8">_xlfn.LET(
  _xlpm.playerRow, SUMPRODUCT(($D$2:$D$193=$K8)*($G$2:$G$193=U$1)*ROW($D$2:$D$193))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George Kittle (TE)</v>
      </c>
      <c r="V8" s="18" t="str" cm="1">
        <f t="array" ref="V8">_xlfn.LET(
  _xlpm.playerRow, SUMPRODUCT(($D$2:$D$193=$K8)*($G$2:$G$193=V$1)*ROW($D$2:$D$193))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Marvin Harrison (WR)</v>
      </c>
      <c r="W8" s="18" t="str" cm="1">
        <f t="array" ref="W8">_xlfn.LET(
  _xlpm.playerRow, SUMPRODUCT(($D$2:$D$193=$K8)*($G$2:$G$193=W$1)*ROW($D$2:$D$193))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Josh Allen (QB)</v>
      </c>
      <c r="Y8" s="10">
        <v>7</v>
      </c>
      <c r="Z8" s="11">
        <f t="shared" si="1"/>
        <v>0</v>
      </c>
      <c r="AA8" s="11">
        <f t="shared" si="2"/>
        <v>4</v>
      </c>
      <c r="AB8" s="11">
        <f t="shared" si="3"/>
        <v>5</v>
      </c>
      <c r="AC8" s="11">
        <f t="shared" si="4"/>
        <v>2</v>
      </c>
      <c r="AD8" s="11">
        <f t="shared" si="5"/>
        <v>1</v>
      </c>
      <c r="AE8" s="11">
        <f t="shared" si="6"/>
        <v>0</v>
      </c>
      <c r="AG8" s="16" t="str">
        <v>Justin</v>
      </c>
      <c r="AH8" s="5" t="str" cm="1">
        <f t="array" ref="AH8">IFERROR(
  INDEX($I$2:$I$193,
    MATCH(1, ($G$2:$G$193=$AG8)*($D$2:$D$193=AH$1), 0)
  ),
  ""
)</f>
        <v>RB</v>
      </c>
      <c r="AI8" s="5" t="str" cm="1">
        <f t="array" ref="AI8">IFERROR(
  INDEX($I$2:$I$193,
    MATCH(1, ($G$2:$G$193=$AG8)*($D$2:$D$193=AI$1), 0)
  ),
  ""
)</f>
        <v>RB</v>
      </c>
      <c r="AJ8" s="5" t="str" cm="1">
        <f t="array" ref="AJ8">IFERROR(
  INDEX($I$2:$I$193,
    MATCH(1, ($G$2:$G$193=$AG8)*($D$2:$D$193=AJ$1), 0)
  ),
  ""
)</f>
        <v>WR</v>
      </c>
      <c r="AK8" s="5" t="str" cm="1">
        <f t="array" ref="AK8">IFERROR(
  INDEX($I$2:$I$193,
    MATCH(1, ($G$2:$G$193=$AG8)*($D$2:$D$193=AK$1), 0)
  ),
  ""
)</f>
        <v>WR</v>
      </c>
      <c r="AL8" s="5" t="str" cm="1">
        <f t="array" ref="AL8">IFERROR(
  INDEX($I$2:$I$193,
    MATCH(1, ($G$2:$G$193=$AG8)*($D$2:$D$193=AL$1), 0)
  ),
  ""
)</f>
        <v>QB</v>
      </c>
      <c r="AM8" s="5" t="str" cm="1">
        <f t="array" ref="AM8">IFERROR(
  INDEX($I$2:$I$193,
    MATCH(1, ($G$2:$G$193=$AG8)*($D$2:$D$193=AM$1), 0)
  ),
  ""
)</f>
        <v>TE</v>
      </c>
      <c r="AN8" s="5" t="str" cm="1">
        <f t="array" ref="AN8">IFERROR(
  INDEX($I$2:$I$193,
    MATCH(1, ($G$2:$G$193=$AG8)*($D$2:$D$193=AN$1), 0)
  ),
  ""
)</f>
        <v>K</v>
      </c>
      <c r="AO8" s="5" t="str" cm="1">
        <f t="array" ref="AO8">IFERROR(
  INDEX($I$2:$I$193,
    MATCH(1, ($G$2:$G$193=$AG8)*($D$2:$D$193=AO$1), 0)
  ),
  ""
)</f>
        <v>TE</v>
      </c>
      <c r="AP8" s="5" t="str" cm="1">
        <f t="array" ref="AP8">IFERROR(
  INDEX($I$2:$I$193,
    MATCH(1, ($G$2:$G$193=$AG8)*($D$2:$D$193=AP$1), 0)
  ),
  ""
)</f>
        <v>RB</v>
      </c>
      <c r="AQ8" s="5" t="str" cm="1">
        <f t="array" ref="AQ8">IFERROR(
  INDEX($I$2:$I$193,
    MATCH(1, ($G$2:$G$193=$AG8)*($D$2:$D$193=AQ$1), 0)
  ),
  ""
)</f>
        <v>WR</v>
      </c>
      <c r="AR8" s="5" t="str" cm="1">
        <f t="array" ref="AR8">IFERROR(
  INDEX($I$2:$I$193,
    MATCH(1, ($G$2:$G$193=$AG8)*($D$2:$D$193=AR$1), 0)
  ),
  ""
)</f>
        <v>WR</v>
      </c>
      <c r="AS8" s="5" t="str" cm="1">
        <f t="array" ref="AS8">IFERROR(
  INDEX($I$2:$I$193,
    MATCH(1, ($G$2:$G$193=$AG8)*($D$2:$D$193=AS$1), 0)
  ),
  ""
)</f>
        <v>DST</v>
      </c>
      <c r="AT8" s="5" t="str" cm="1">
        <f t="array" ref="AT8">IFERROR(
  INDEX($I$2:$I$193,
    MATCH(1, ($G$2:$G$193=$AG8)*($D$2:$D$193=AT$1), 0)
  ),
  ""
)</f>
        <v>QB</v>
      </c>
      <c r="AU8" s="5" t="str" cm="1">
        <f t="array" ref="AU8">IFERROR(
  INDEX($I$2:$I$193,
    MATCH(1, ($G$2:$G$193=$AG8)*($D$2:$D$193=AU$1), 0)
  ),
  ""
)</f>
        <v>DST</v>
      </c>
      <c r="AV8" s="5" t="str" cm="1">
        <f t="array" ref="AV8">IFERROR(
  INDEX($I$2:$I$193,
    MATCH(1, ($G$2:$G$193=$AG8)*($D$2:$D$193=AV$1), 0)
  ),
  ""
)</f>
        <v>RB</v>
      </c>
      <c r="AW8" s="5" t="str" cm="1">
        <f t="array" ref="AW8">IFERROR(
  INDEX($I$2:$I$193,
    MATCH(1, ($G$2:$G$193=$AG8)*($D$2:$D$193=AW$1), 0)
  ),
  ""
)</f>
        <v>TE</v>
      </c>
    </row>
    <row r="9" spans="1:49" x14ac:dyDescent="0.2">
      <c r="A9" s="4">
        <v>8</v>
      </c>
      <c r="B9" s="5" t="s">
        <v>13</v>
      </c>
      <c r="D9" s="4">
        <v>1</v>
      </c>
      <c r="E9" s="4">
        <v>8</v>
      </c>
      <c r="F9" s="4">
        <v>8</v>
      </c>
      <c r="G9" s="4" t="str" cm="1">
        <f t="array" ref="G9">INDEX($B$2:$B$13, IF(MOD(D9,2)=1, E9, 13-E9))</f>
        <v>Tom</v>
      </c>
      <c r="H9" s="5" t="s">
        <v>25</v>
      </c>
      <c r="I9" s="5" t="s">
        <v>9</v>
      </c>
      <c r="K9" s="17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Y9" s="10">
        <v>8</v>
      </c>
      <c r="Z9" s="11">
        <f t="shared" si="1"/>
        <v>2</v>
      </c>
      <c r="AA9" s="11">
        <f t="shared" si="2"/>
        <v>2</v>
      </c>
      <c r="AB9" s="11">
        <f t="shared" si="3"/>
        <v>5</v>
      </c>
      <c r="AC9" s="11">
        <f t="shared" si="4"/>
        <v>3</v>
      </c>
      <c r="AD9" s="11">
        <f t="shared" si="5"/>
        <v>0</v>
      </c>
      <c r="AE9" s="11">
        <f t="shared" si="6"/>
        <v>0</v>
      </c>
      <c r="AG9" s="16" t="str">
        <v>Tom</v>
      </c>
      <c r="AH9" s="5" t="str" cm="1">
        <f t="array" ref="AH9">IFERROR(
  INDEX($I$2:$I$193,
    MATCH(1, ($G$2:$G$193=$AG9)*($D$2:$D$193=AH$1), 0)
  ),
  ""
)</f>
        <v>WR</v>
      </c>
      <c r="AI9" s="5" t="str" cm="1">
        <f t="array" ref="AI9">IFERROR(
  INDEX($I$2:$I$193,
    MATCH(1, ($G$2:$G$193=$AG9)*($D$2:$D$193=AI$1), 0)
  ),
  ""
)</f>
        <v>WR</v>
      </c>
      <c r="AJ9" s="5" t="str" cm="1">
        <f t="array" ref="AJ9">IFERROR(
  INDEX($I$2:$I$193,
    MATCH(1, ($G$2:$G$193=$AG9)*($D$2:$D$193=AJ$1), 0)
  ),
  ""
)</f>
        <v>RB</v>
      </c>
      <c r="AK9" s="5" t="str" cm="1">
        <f t="array" ref="AK9">IFERROR(
  INDEX($I$2:$I$193,
    MATCH(1, ($G$2:$G$193=$AG9)*($D$2:$D$193=AK$1), 0)
  ),
  ""
)</f>
        <v>QB</v>
      </c>
      <c r="AL9" s="5" t="str" cm="1">
        <f t="array" ref="AL9">IFERROR(
  INDEX($I$2:$I$193,
    MATCH(1, ($G$2:$G$193=$AG9)*($D$2:$D$193=AL$1), 0)
  ),
  ""
)</f>
        <v>WR</v>
      </c>
      <c r="AM9" s="5" t="str" cm="1">
        <f t="array" ref="AM9">IFERROR(
  INDEX($I$2:$I$193,
    MATCH(1, ($G$2:$G$193=$AG9)*($D$2:$D$193=AM$1), 0)
  ),
  ""
)</f>
        <v>RB</v>
      </c>
      <c r="AN9" s="5" t="str" cm="1">
        <f t="array" ref="AN9">IFERROR(
  INDEX($I$2:$I$193,
    MATCH(1, ($G$2:$G$193=$AG9)*($D$2:$D$193=AN$1), 0)
  ),
  ""
)</f>
        <v>RB</v>
      </c>
      <c r="AO9" s="5" t="str" cm="1">
        <f t="array" ref="AO9">IFERROR(
  INDEX($I$2:$I$193,
    MATCH(1, ($G$2:$G$193=$AG9)*($D$2:$D$193=AO$1), 0)
  ),
  ""
)</f>
        <v>TE</v>
      </c>
      <c r="AP9" s="5" t="str" cm="1">
        <f t="array" ref="AP9">IFERROR(
  INDEX($I$2:$I$193,
    MATCH(1, ($G$2:$G$193=$AG9)*($D$2:$D$193=AP$1), 0)
  ),
  ""
)</f>
        <v>WR</v>
      </c>
      <c r="AQ9" s="5" t="str" cm="1">
        <f t="array" ref="AQ9">IFERROR(
  INDEX($I$2:$I$193,
    MATCH(1, ($G$2:$G$193=$AG9)*($D$2:$D$193=AQ$1), 0)
  ),
  ""
)</f>
        <v>RB</v>
      </c>
      <c r="AR9" s="5" t="str" cm="1">
        <f t="array" ref="AR9">IFERROR(
  INDEX($I$2:$I$193,
    MATCH(1, ($G$2:$G$193=$AG9)*($D$2:$D$193=AR$1), 0)
  ),
  ""
)</f>
        <v>RB</v>
      </c>
      <c r="AS9" s="5" t="str" cm="1">
        <f t="array" ref="AS9">IFERROR(
  INDEX($I$2:$I$193,
    MATCH(1, ($G$2:$G$193=$AG9)*($D$2:$D$193=AS$1), 0)
  ),
  ""
)</f>
        <v>WR</v>
      </c>
      <c r="AT9" s="5" t="str" cm="1">
        <f t="array" ref="AT9">IFERROR(
  INDEX($I$2:$I$193,
    MATCH(1, ($G$2:$G$193=$AG9)*($D$2:$D$193=AT$1), 0)
  ),
  ""
)</f>
        <v>WR</v>
      </c>
      <c r="AU9" s="5" t="str" cm="1">
        <f t="array" ref="AU9">IFERROR(
  INDEX($I$2:$I$193,
    MATCH(1, ($G$2:$G$193=$AG9)*($D$2:$D$193=AU$1), 0)
  ),
  ""
)</f>
        <v>DST</v>
      </c>
      <c r="AV9" s="5" t="str" cm="1">
        <f t="array" ref="AV9">IFERROR(
  INDEX($I$2:$I$193,
    MATCH(1, ($G$2:$G$193=$AG9)*($D$2:$D$193=AV$1), 0)
  ),
  ""
)</f>
        <v>K</v>
      </c>
      <c r="AW9" s="5" t="str" cm="1">
        <f t="array" ref="AW9">IFERROR(
  INDEX($I$2:$I$193,
    MATCH(1, ($G$2:$G$193=$AG9)*($D$2:$D$193=AW$1), 0)
  ),
  ""
)</f>
        <v>TE</v>
      </c>
    </row>
    <row r="10" spans="1:49" x14ac:dyDescent="0.2">
      <c r="A10" s="4">
        <v>9</v>
      </c>
      <c r="B10" s="5" t="s">
        <v>19</v>
      </c>
      <c r="D10" s="4">
        <v>1</v>
      </c>
      <c r="E10" s="4">
        <v>9</v>
      </c>
      <c r="F10" s="4">
        <v>9</v>
      </c>
      <c r="G10" s="4" t="str" cm="1">
        <f t="array" ref="G10">INDEX($B$2:$B$13, IF(MOD(D10,2)=1, E10, 13-E10))</f>
        <v>Beau</v>
      </c>
      <c r="H10" s="5" t="s">
        <v>27</v>
      </c>
      <c r="I10" s="5" t="s">
        <v>9</v>
      </c>
      <c r="K10" s="17">
        <v>5</v>
      </c>
      <c r="L10" s="18" t="str" cm="1">
        <f t="array" ref="L10">_xlfn.LET(
  _xlpm.playerRow, SUMPRODUCT(($D$2:$D$193=$K10)*($G$2:$G$193=L$1)*ROW($D$2:$D$193))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Tony Pollard (RB)</v>
      </c>
      <c r="M10" s="18" t="str" cm="1">
        <f t="array" ref="M10">_xlfn.LET(
  _xlpm.playerRow, SUMPRODUCT(($D$2:$D$193=$K10)*($G$2:$G$193=M$1)*ROW($D$2:$D$193))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Treveyon Henderson (RB)</v>
      </c>
      <c r="N10" s="18" t="str" cm="1">
        <f t="array" ref="N10">_xlfn.LET(
  _xlpm.playerRow, SUMPRODUCT(($D$2:$D$193=$K10)*($G$2:$G$193=N$1)*ROW($D$2:$D$193))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Xavier Worthy (WR)</v>
      </c>
      <c r="O10" s="18" t="str" cm="1">
        <f t="array" ref="O10">_xlfn.LET(
  _xlpm.playerRow, SUMPRODUCT(($D$2:$D$193=$K10)*($G$2:$G$193=O$1)*ROW($D$2:$D$193))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Zay Flowers (WR)</v>
      </c>
      <c r="P10" s="18" t="str" cm="1">
        <f t="array" ref="P10">_xlfn.LET(
  _xlpm.playerRow, SUMPRODUCT(($D$2:$D$193=$K10)*($G$2:$G$193=P$1)*ROW($D$2:$D$193))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R.J. Harvey (RB)</v>
      </c>
      <c r="Q10" s="18" t="str" cm="1">
        <f t="array" ref="Q10">_xlfn.LET(
  _xlpm.playerRow, SUMPRODUCT(($D$2:$D$193=$K10)*($G$2:$G$193=Q$1)*ROW($D$2:$D$193))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DeVonta Smith (WR)</v>
      </c>
      <c r="R10" s="18" t="str" cm="1">
        <f t="array" ref="R10">_xlfn.LET(
  _xlpm.playerRow, SUMPRODUCT(($D$2:$D$193=$K10)*($G$2:$G$193=R$1)*ROW($D$2:$D$193))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Bo Nix (QB)</v>
      </c>
      <c r="S10" s="18" t="str" cm="1">
        <f t="array" ref="S10">_xlfn.LET(
  _xlpm.playerRow, SUMPRODUCT(($D$2:$D$193=$K10)*($G$2:$G$193=S$1)*ROW($D$2:$D$193))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Jameson Williams (WR)</v>
      </c>
      <c r="T10" s="18" t="str" cm="1">
        <f t="array" ref="T10">_xlfn.LET(
  _xlpm.playerRow, SUMPRODUCT(($D$2:$D$193=$K10)*($G$2:$G$193=T$1)*ROW($D$2:$D$193))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Aaron Jones (RB)</v>
      </c>
      <c r="U10" s="18" t="str" cm="1">
        <f t="array" ref="U10">_xlfn.LET(
  _xlpm.playerRow, SUMPRODUCT(($D$2:$D$193=$K10)*($G$2:$G$193=U$1)*ROW($D$2:$D$193))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Garrett Wilson (WR)</v>
      </c>
      <c r="V10" s="18" t="str" cm="1">
        <f t="array" ref="V10">_xlfn.LET(
  _xlpm.playerRow, SUMPRODUCT(($D$2:$D$193=$K10)*($G$2:$G$193=V$1)*ROW($D$2:$D$193))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David Montgomery (RB)</v>
      </c>
      <c r="W10" s="18" t="str" cm="1">
        <f t="array" ref="W10">_xlfn.LET(
  _xlpm.playerRow, SUMPRODUCT(($D$2:$D$193=$K10)*($G$2:$G$193=W$1)*ROW($D$2:$D$193))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D.J. Moore (WR)</v>
      </c>
      <c r="Y10" s="10">
        <v>9</v>
      </c>
      <c r="Z10" s="11">
        <f t="shared" si="1"/>
        <v>0</v>
      </c>
      <c r="AA10" s="11">
        <f t="shared" si="2"/>
        <v>8</v>
      </c>
      <c r="AB10" s="11">
        <f t="shared" si="3"/>
        <v>4</v>
      </c>
      <c r="AC10" s="11">
        <f t="shared" si="4"/>
        <v>0</v>
      </c>
      <c r="AD10" s="11">
        <f t="shared" si="5"/>
        <v>0</v>
      </c>
      <c r="AE10" s="11">
        <f t="shared" si="6"/>
        <v>0</v>
      </c>
      <c r="AG10" s="16" t="str">
        <v>Beau</v>
      </c>
      <c r="AH10" s="5" t="str" cm="1">
        <f t="array" ref="AH10">IFERROR(
  INDEX($I$2:$I$193,
    MATCH(1, ($G$2:$G$193=$AG10)*($D$2:$D$193=AH$1), 0)
  ),
  ""
)</f>
        <v>WR</v>
      </c>
      <c r="AI10" s="5" t="str" cm="1">
        <f t="array" ref="AI10">IFERROR(
  INDEX($I$2:$I$193,
    MATCH(1, ($G$2:$G$193=$AG10)*($D$2:$D$193=AI$1), 0)
  ),
  ""
)</f>
        <v>RB</v>
      </c>
      <c r="AJ10" s="5" t="str" cm="1">
        <f t="array" ref="AJ10">IFERROR(
  INDEX($I$2:$I$193,
    MATCH(1, ($G$2:$G$193=$AG10)*($D$2:$D$193=AJ$1), 0)
  ),
  ""
)</f>
        <v>RB</v>
      </c>
      <c r="AK10" s="5" t="str" cm="1">
        <f t="array" ref="AK10">IFERROR(
  INDEX($I$2:$I$193,
    MATCH(1, ($G$2:$G$193=$AG10)*($D$2:$D$193=AK$1), 0)
  ),
  ""
)</f>
        <v>WR</v>
      </c>
      <c r="AL10" s="5" t="str" cm="1">
        <f t="array" ref="AL10">IFERROR(
  INDEX($I$2:$I$193,
    MATCH(1, ($G$2:$G$193=$AG10)*($D$2:$D$193=AL$1), 0)
  ),
  ""
)</f>
        <v>RB</v>
      </c>
      <c r="AM10" s="5" t="str" cm="1">
        <f t="array" ref="AM10">IFERROR(
  INDEX($I$2:$I$193,
    MATCH(1, ($G$2:$G$193=$AG10)*($D$2:$D$193=AM$1), 0)
  ),
  ""
)</f>
        <v>TE</v>
      </c>
      <c r="AN10" s="5" t="str" cm="1">
        <f t="array" ref="AN10">IFERROR(
  INDEX($I$2:$I$193,
    MATCH(1, ($G$2:$G$193=$AG10)*($D$2:$D$193=AN$1), 0)
  ),
  ""
)</f>
        <v>RB</v>
      </c>
      <c r="AO10" s="5" t="str" cm="1">
        <f t="array" ref="AO10">IFERROR(
  INDEX($I$2:$I$193,
    MATCH(1, ($G$2:$G$193=$AG10)*($D$2:$D$193=AO$1), 0)
  ),
  ""
)</f>
        <v>QB</v>
      </c>
      <c r="AP10" s="5" t="str" cm="1">
        <f t="array" ref="AP10">IFERROR(
  INDEX($I$2:$I$193,
    MATCH(1, ($G$2:$G$193=$AG10)*($D$2:$D$193=AP$1), 0)
  ),
  ""
)</f>
        <v>WR</v>
      </c>
      <c r="AQ10" s="5" t="str" cm="1">
        <f t="array" ref="AQ10">IFERROR(
  INDEX($I$2:$I$193,
    MATCH(1, ($G$2:$G$193=$AG10)*($D$2:$D$193=AQ$1), 0)
  ),
  ""
)</f>
        <v>WR</v>
      </c>
      <c r="AR10" s="5" t="str" cm="1">
        <f t="array" ref="AR10">IFERROR(
  INDEX($I$2:$I$193,
    MATCH(1, ($G$2:$G$193=$AG10)*($D$2:$D$193=AR$1), 0)
  ),
  ""
)</f>
        <v>WR</v>
      </c>
      <c r="AS10" s="5" t="str" cm="1">
        <f t="array" ref="AS10">IFERROR(
  INDEX($I$2:$I$193,
    MATCH(1, ($G$2:$G$193=$AG10)*($D$2:$D$193=AS$1), 0)
  ),
  ""
)</f>
        <v>RB</v>
      </c>
      <c r="AT10" s="5" t="str" cm="1">
        <f t="array" ref="AT10">IFERROR(
  INDEX($I$2:$I$193,
    MATCH(1, ($G$2:$G$193=$AG10)*($D$2:$D$193=AT$1), 0)
  ),
  ""
)</f>
        <v>DST</v>
      </c>
      <c r="AU10" s="5" t="str" cm="1">
        <f t="array" ref="AU10">IFERROR(
  INDEX($I$2:$I$193,
    MATCH(1, ($G$2:$G$193=$AG10)*($D$2:$D$193=AU$1), 0)
  ),
  ""
)</f>
        <v>K</v>
      </c>
      <c r="AV10" s="5" t="str" cm="1">
        <f t="array" ref="AV10">IFERROR(
  INDEX($I$2:$I$193,
    MATCH(1, ($G$2:$G$193=$AG10)*($D$2:$D$193=AV$1), 0)
  ),
  ""
)</f>
        <v>WR</v>
      </c>
      <c r="AW10" s="5" t="str" cm="1">
        <f t="array" ref="AW10">IFERROR(
  INDEX($I$2:$I$193,
    MATCH(1, ($G$2:$G$193=$AG10)*($D$2:$D$193=AW$1), 0)
  ),
  ""
)</f>
        <v>RB</v>
      </c>
    </row>
    <row r="11" spans="1:49" x14ac:dyDescent="0.2">
      <c r="A11" s="4">
        <v>10</v>
      </c>
      <c r="B11" s="5" t="s">
        <v>20</v>
      </c>
      <c r="D11" s="4">
        <v>1</v>
      </c>
      <c r="E11" s="4">
        <v>10</v>
      </c>
      <c r="F11" s="4">
        <v>10</v>
      </c>
      <c r="G11" s="4" t="str" cm="1">
        <f t="array" ref="G11">INDEX($B$2:$B$13, IF(MOD(D11,2)=1, E11, 13-E11))</f>
        <v>Jared</v>
      </c>
      <c r="H11" s="5" t="s">
        <v>67</v>
      </c>
      <c r="I11" s="5" t="s">
        <v>9</v>
      </c>
      <c r="K11" s="17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Y11" s="10">
        <v>10</v>
      </c>
      <c r="Z11" s="11">
        <f t="shared" si="1"/>
        <v>2</v>
      </c>
      <c r="AA11" s="11">
        <f t="shared" si="2"/>
        <v>4</v>
      </c>
      <c r="AB11" s="11">
        <f t="shared" si="3"/>
        <v>5</v>
      </c>
      <c r="AC11" s="11">
        <f t="shared" si="4"/>
        <v>0</v>
      </c>
      <c r="AD11" s="11">
        <f t="shared" si="5"/>
        <v>0</v>
      </c>
      <c r="AE11" s="11">
        <f t="shared" si="6"/>
        <v>1</v>
      </c>
      <c r="AG11" s="16" t="str">
        <v>Jared</v>
      </c>
      <c r="AH11" s="5" t="str" cm="1">
        <f t="array" ref="AH11">IFERROR(
  INDEX($I$2:$I$193,
    MATCH(1, ($G$2:$G$193=$AG11)*($D$2:$D$193=AH$1), 0)
  ),
  ""
)</f>
        <v>WR</v>
      </c>
      <c r="AI11" s="5" t="str" cm="1">
        <f t="array" ref="AI11">IFERROR(
  INDEX($I$2:$I$193,
    MATCH(1, ($G$2:$G$193=$AG11)*($D$2:$D$193=AI$1), 0)
  ),
  ""
)</f>
        <v>RB</v>
      </c>
      <c r="AJ11" s="5" t="str" cm="1">
        <f t="array" ref="AJ11">IFERROR(
  INDEX($I$2:$I$193,
    MATCH(1, ($G$2:$G$193=$AG11)*($D$2:$D$193=AJ$1), 0)
  ),
  ""
)</f>
        <v>WR</v>
      </c>
      <c r="AK11" s="5" t="str" cm="1">
        <f t="array" ref="AK11">IFERROR(
  INDEX($I$2:$I$193,
    MATCH(1, ($G$2:$G$193=$AG11)*($D$2:$D$193=AK$1), 0)
  ),
  ""
)</f>
        <v>TE</v>
      </c>
      <c r="AL11" s="5" t="str" cm="1">
        <f t="array" ref="AL11">IFERROR(
  INDEX($I$2:$I$193,
    MATCH(1, ($G$2:$G$193=$AG11)*($D$2:$D$193=AL$1), 0)
  ),
  ""
)</f>
        <v>WR</v>
      </c>
      <c r="AM11" s="5" t="str" cm="1">
        <f t="array" ref="AM11">IFERROR(
  INDEX($I$2:$I$193,
    MATCH(1, ($G$2:$G$193=$AG11)*($D$2:$D$193=AM$1), 0)
  ),
  ""
)</f>
        <v>QB</v>
      </c>
      <c r="AN11" s="5" t="str" cm="1">
        <f t="array" ref="AN11">IFERROR(
  INDEX($I$2:$I$193,
    MATCH(1, ($G$2:$G$193=$AG11)*($D$2:$D$193=AN$1), 0)
  ),
  ""
)</f>
        <v>RB</v>
      </c>
      <c r="AO11" s="5" t="str" cm="1">
        <f t="array" ref="AO11">IFERROR(
  INDEX($I$2:$I$193,
    MATCH(1, ($G$2:$G$193=$AG11)*($D$2:$D$193=AO$1), 0)
  ),
  ""
)</f>
        <v>RB</v>
      </c>
      <c r="AP11" s="5" t="str" cm="1">
        <f t="array" ref="AP11">IFERROR(
  INDEX($I$2:$I$193,
    MATCH(1, ($G$2:$G$193=$AG11)*($D$2:$D$193=AP$1), 0)
  ),
  ""
)</f>
        <v>WR</v>
      </c>
      <c r="AQ11" s="5" t="str" cm="1">
        <f t="array" ref="AQ11">IFERROR(
  INDEX($I$2:$I$193,
    MATCH(1, ($G$2:$G$193=$AG11)*($D$2:$D$193=AQ$1), 0)
  ),
  ""
)</f>
        <v>WR</v>
      </c>
      <c r="AR11" s="5" t="str" cm="1">
        <f t="array" ref="AR11">IFERROR(
  INDEX($I$2:$I$193,
    MATCH(1, ($G$2:$G$193=$AG11)*($D$2:$D$193=AR$1), 0)
  ),
  ""
)</f>
        <v>RB</v>
      </c>
      <c r="AS11" s="5" t="str" cm="1">
        <f t="array" ref="AS11">IFERROR(
  INDEX($I$2:$I$193,
    MATCH(1, ($G$2:$G$193=$AG11)*($D$2:$D$193=AS$1), 0)
  ),
  ""
)</f>
        <v>QB</v>
      </c>
      <c r="AT11" s="5" t="str" cm="1">
        <f t="array" ref="AT11">IFERROR(
  INDEX($I$2:$I$193,
    MATCH(1, ($G$2:$G$193=$AG11)*($D$2:$D$193=AT$1), 0)
  ),
  ""
)</f>
        <v>DST</v>
      </c>
      <c r="AU11" s="5" t="str" cm="1">
        <f t="array" ref="AU11">IFERROR(
  INDEX($I$2:$I$193,
    MATCH(1, ($G$2:$G$193=$AG11)*($D$2:$D$193=AU$1), 0)
  ),
  ""
)</f>
        <v>RB</v>
      </c>
      <c r="AV11" s="5" t="str" cm="1">
        <f t="array" ref="AV11">IFERROR(
  INDEX($I$2:$I$193,
    MATCH(1, ($G$2:$G$193=$AG11)*($D$2:$D$193=AV$1), 0)
  ),
  ""
)</f>
        <v>TE</v>
      </c>
      <c r="AW11" s="5" t="str" cm="1">
        <f t="array" ref="AW11">IFERROR(
  INDEX($I$2:$I$193,
    MATCH(1, ($G$2:$G$193=$AG11)*($D$2:$D$193=AW$1), 0)
  ),
  ""
)</f>
        <v>K</v>
      </c>
    </row>
    <row r="12" spans="1:49" x14ac:dyDescent="0.2">
      <c r="A12" s="4">
        <v>11</v>
      </c>
      <c r="B12" s="5" t="s">
        <v>16</v>
      </c>
      <c r="D12" s="4">
        <v>1</v>
      </c>
      <c r="E12" s="4">
        <v>11</v>
      </c>
      <c r="F12" s="4">
        <v>11</v>
      </c>
      <c r="G12" s="4" t="str" cm="1">
        <f t="array" ref="G12">INDEX($B$2:$B$13, IF(MOD(D12,2)=1, E12, 13-E12))</f>
        <v>Rico</v>
      </c>
      <c r="H12" s="5" t="s">
        <v>158</v>
      </c>
      <c r="I12" s="5" t="s">
        <v>7</v>
      </c>
      <c r="K12" s="17">
        <v>6</v>
      </c>
      <c r="L12" s="18" t="str" cm="1">
        <f t="array" ref="L12">_xlfn.LET(
  _xlpm.playerRow, SUMPRODUCT(($D$2:$D$193=$K12)*($G$2:$G$193=L$1)*ROW($D$2:$D$193))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 Olave (WR)</v>
      </c>
      <c r="M12" s="18" t="str" cm="1">
        <f t="array" ref="M12">_xlfn.LET(
  _xlpm.playerRow, SUMPRODUCT(($D$2:$D$193=$K12)*($G$2:$G$193=M$1)*ROW($D$2:$D$193))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Jerry Jeudy (WR)</v>
      </c>
      <c r="N12" s="18" t="str" cm="1">
        <f t="array" ref="N12">_xlfn.LET(
  _xlpm.playerRow, SUMPRODUCT(($D$2:$D$193=$K12)*($G$2:$G$193=N$1)*ROW($D$2:$D$193))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Calvin Ridley (WR)</v>
      </c>
      <c r="O12" s="18" t="str" cm="1">
        <f t="array" ref="O12">_xlfn.LET(
  _xlpm.playerRow, SUMPRODUCT(($D$2:$D$193=$K12)*($G$2:$G$193=O$1)*ROW($D$2:$D$193))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Sam LaPorta (TE)</v>
      </c>
      <c r="P12" s="18" t="str" cm="1">
        <f t="array" ref="P12">_xlfn.LET(
  _xlpm.playerRow, SUMPRODUCT(($D$2:$D$193=$K12)*($G$2:$G$193=P$1)*ROW($D$2:$D$193))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Jaylen Waddle (WR)</v>
      </c>
      <c r="Q12" s="18" t="str" cm="1">
        <f t="array" ref="Q12">_xlfn.LET(
  _xlpm.playerRow, SUMPRODUCT(($D$2:$D$193=$K12)*($G$2:$G$193=Q$1)*ROW($D$2:$D$193))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D'Andre Swift (RB)</v>
      </c>
      <c r="R12" s="18" t="str" cm="1">
        <f t="array" ref="R12">_xlfn.LET(
  _xlpm.playerRow, SUMPRODUCT(($D$2:$D$193=$K12)*($G$2:$G$193=R$1)*ROW($D$2:$D$193))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T.J. Hockenson (TE)</v>
      </c>
      <c r="S12" s="18" t="str" cm="1">
        <f t="array" ref="S12">_xlfn.LET(
  _xlpm.playerRow, SUMPRODUCT(($D$2:$D$193=$K12)*($G$2:$G$193=S$1)*ROW($D$2:$D$193))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Isiah Pacheco (RB)</v>
      </c>
      <c r="T12" s="18" t="str" cm="1">
        <f t="array" ref="T12">_xlfn.LET(
  _xlpm.playerRow, SUMPRODUCT(($D$2:$D$193=$K12)*($G$2:$G$193=T$1)*ROW($D$2:$D$193))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Tyler Warren (TE)</v>
      </c>
      <c r="U12" s="18" t="str" cm="1">
        <f t="array" ref="U12">_xlfn.LET(
  _xlpm.playerRow, SUMPRODUCT(($D$2:$D$193=$K12)*($G$2:$G$193=U$1)*ROW($D$2:$D$193))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Baker Mayfield (QB)</v>
      </c>
      <c r="V12" s="18" t="str" cm="1">
        <f t="array" ref="V12">_xlfn.LET(
  _xlpm.playerRow, SUMPRODUCT(($D$2:$D$193=$K12)*($G$2:$G$193=V$1)*ROW($D$2:$D$193))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Travis Hunter (WR)</v>
      </c>
      <c r="W12" s="18" t="str" cm="1">
        <f t="array" ref="W12">_xlfn.LET(
  _xlpm.playerRow, SUMPRODUCT(($D$2:$D$193=$K12)*($G$2:$G$193=W$1)*ROW($D$2:$D$193))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George Pickens (WR)</v>
      </c>
      <c r="Y12" s="10">
        <v>11</v>
      </c>
      <c r="Z12" s="11">
        <f t="shared" si="1"/>
        <v>1</v>
      </c>
      <c r="AA12" s="11">
        <f t="shared" si="2"/>
        <v>4</v>
      </c>
      <c r="AB12" s="11">
        <f t="shared" si="3"/>
        <v>3</v>
      </c>
      <c r="AC12" s="11">
        <f t="shared" si="4"/>
        <v>2</v>
      </c>
      <c r="AD12" s="11">
        <f t="shared" si="5"/>
        <v>1</v>
      </c>
      <c r="AE12" s="11">
        <f t="shared" si="6"/>
        <v>1</v>
      </c>
      <c r="AG12" s="16" t="str">
        <v>Rico</v>
      </c>
      <c r="AH12" s="5" t="str" cm="1">
        <f t="array" ref="AH12">IFERROR(
  INDEX($I$2:$I$193,
    MATCH(1, ($G$2:$G$193=$AG12)*($D$2:$D$193=AH$1), 0)
  ),
  ""
)</f>
        <v>RB</v>
      </c>
      <c r="AI12" s="5" t="str" cm="1">
        <f t="array" ref="AI12">IFERROR(
  INDEX($I$2:$I$193,
    MATCH(1, ($G$2:$G$193=$AG12)*($D$2:$D$193=AI$1), 0)
  ),
  ""
)</f>
        <v>RB</v>
      </c>
      <c r="AJ12" s="5" t="str" cm="1">
        <f t="array" ref="AJ12">IFERROR(
  INDEX($I$2:$I$193,
    MATCH(1, ($G$2:$G$193=$AG12)*($D$2:$D$193=AJ$1), 0)
  ),
  ""
)</f>
        <v>WR</v>
      </c>
      <c r="AK12" s="5" t="str" cm="1">
        <f t="array" ref="AK12">IFERROR(
  INDEX($I$2:$I$193,
    MATCH(1, ($G$2:$G$193=$AG12)*($D$2:$D$193=AK$1), 0)
  ),
  ""
)</f>
        <v>WR</v>
      </c>
      <c r="AL12" s="5" t="str" cm="1">
        <f t="array" ref="AL12">IFERROR(
  INDEX($I$2:$I$193,
    MATCH(1, ($G$2:$G$193=$AG12)*($D$2:$D$193=AL$1), 0)
  ),
  ""
)</f>
        <v>RB</v>
      </c>
      <c r="AM12" s="5" t="str" cm="1">
        <f t="array" ref="AM12">IFERROR(
  INDEX($I$2:$I$193,
    MATCH(1, ($G$2:$G$193=$AG12)*($D$2:$D$193=AM$1), 0)
  ),
  ""
)</f>
        <v>WR</v>
      </c>
      <c r="AN12" s="5" t="str" cm="1">
        <f t="array" ref="AN12">IFERROR(
  INDEX($I$2:$I$193,
    MATCH(1, ($G$2:$G$193=$AG12)*($D$2:$D$193=AN$1), 0)
  ),
  ""
)</f>
        <v>TE</v>
      </c>
      <c r="AO12" s="5" t="str" cm="1">
        <f t="array" ref="AO12">IFERROR(
  INDEX($I$2:$I$193,
    MATCH(1, ($G$2:$G$193=$AG12)*($D$2:$D$193=AO$1), 0)
  ),
  ""
)</f>
        <v>QB</v>
      </c>
      <c r="AP12" s="5" t="str" cm="1">
        <f t="array" ref="AP12">IFERROR(
  INDEX($I$2:$I$193,
    MATCH(1, ($G$2:$G$193=$AG12)*($D$2:$D$193=AP$1), 0)
  ),
  ""
)</f>
        <v>RB</v>
      </c>
      <c r="AQ12" s="5" t="str" cm="1">
        <f t="array" ref="AQ12">IFERROR(
  INDEX($I$2:$I$193,
    MATCH(1, ($G$2:$G$193=$AG12)*($D$2:$D$193=AQ$1), 0)
  ),
  ""
)</f>
        <v>WR</v>
      </c>
      <c r="AR12" s="5" t="str" cm="1">
        <f t="array" ref="AR12">IFERROR(
  INDEX($I$2:$I$193,
    MATCH(1, ($G$2:$G$193=$AG12)*($D$2:$D$193=AR$1), 0)
  ),
  ""
)</f>
        <v>DST</v>
      </c>
      <c r="AS12" s="5" t="str" cm="1">
        <f t="array" ref="AS12">IFERROR(
  INDEX($I$2:$I$193,
    MATCH(1, ($G$2:$G$193=$AG12)*($D$2:$D$193=AS$1), 0)
  ),
  ""
)</f>
        <v>WR</v>
      </c>
      <c r="AT12" s="5" t="str" cm="1">
        <f t="array" ref="AT12">IFERROR(
  INDEX($I$2:$I$193,
    MATCH(1, ($G$2:$G$193=$AG12)*($D$2:$D$193=AT$1), 0)
  ),
  ""
)</f>
        <v>QB</v>
      </c>
      <c r="AU12" s="5" t="str" cm="1">
        <f t="array" ref="AU12">IFERROR(
  INDEX($I$2:$I$193,
    MATCH(1, ($G$2:$G$193=$AG12)*($D$2:$D$193=AU$1), 0)
  ),
  ""
)</f>
        <v>TE</v>
      </c>
      <c r="AV12" s="5" t="str" cm="1">
        <f t="array" ref="AV12">IFERROR(
  INDEX($I$2:$I$193,
    MATCH(1, ($G$2:$G$193=$AG12)*($D$2:$D$193=AV$1), 0)
  ),
  ""
)</f>
        <v>K</v>
      </c>
      <c r="AW12" s="5" t="str" cm="1">
        <f t="array" ref="AW12">IFERROR(
  INDEX($I$2:$I$193,
    MATCH(1, ($G$2:$G$193=$AG12)*($D$2:$D$193=AW$1), 0)
  ),
  ""
)</f>
        <v>RB</v>
      </c>
    </row>
    <row r="13" spans="1:49" x14ac:dyDescent="0.2">
      <c r="A13" s="4">
        <v>12</v>
      </c>
      <c r="B13" s="5" t="s">
        <v>17</v>
      </c>
      <c r="D13" s="4">
        <v>1</v>
      </c>
      <c r="E13" s="4">
        <v>12</v>
      </c>
      <c r="F13" s="4">
        <v>12</v>
      </c>
      <c r="G13" s="4" t="str" cm="1">
        <f t="array" ref="G13">INDEX($B$2:$B$13, IF(MOD(D13,2)=1, E13, 13-E13))</f>
        <v>Dave</v>
      </c>
      <c r="H13" s="5" t="s">
        <v>219</v>
      </c>
      <c r="I13" s="5" t="s">
        <v>7</v>
      </c>
      <c r="K13" s="17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Y13" s="10">
        <v>12</v>
      </c>
      <c r="Z13" s="11">
        <f t="shared" si="1"/>
        <v>1</v>
      </c>
      <c r="AA13" s="11">
        <f t="shared" si="2"/>
        <v>4</v>
      </c>
      <c r="AB13" s="11">
        <f t="shared" si="3"/>
        <v>3</v>
      </c>
      <c r="AC13" s="11">
        <f t="shared" si="4"/>
        <v>1</v>
      </c>
      <c r="AD13" s="11">
        <f t="shared" si="5"/>
        <v>0</v>
      </c>
      <c r="AE13" s="11">
        <f t="shared" si="6"/>
        <v>3</v>
      </c>
      <c r="AG13" s="16" t="str">
        <v>Dave</v>
      </c>
      <c r="AH13" s="5" t="str" cm="1">
        <f t="array" ref="AH13">IFERROR(
  INDEX($I$2:$I$193,
    MATCH(1, ($G$2:$G$193=$AG13)*($D$2:$D$193=AH$1), 0)
  ),
  ""
)</f>
        <v>RB</v>
      </c>
      <c r="AI13" s="5" t="str" cm="1">
        <f t="array" ref="AI13">IFERROR(
  INDEX($I$2:$I$193,
    MATCH(1, ($G$2:$G$193=$AG13)*($D$2:$D$193=AI$1), 0)
  ),
  ""
)</f>
        <v>RB</v>
      </c>
      <c r="AJ13" s="5" t="str" cm="1">
        <f t="array" ref="AJ13">IFERROR(
  INDEX($I$2:$I$193,
    MATCH(1, ($G$2:$G$193=$AG13)*($D$2:$D$193=AJ$1), 0)
  ),
  ""
)</f>
        <v>WR</v>
      </c>
      <c r="AK13" s="5" t="str" cm="1">
        <f t="array" ref="AK13">IFERROR(
  INDEX($I$2:$I$193,
    MATCH(1, ($G$2:$G$193=$AG13)*($D$2:$D$193=AK$1), 0)
  ),
  ""
)</f>
        <v>QB</v>
      </c>
      <c r="AL13" s="5" t="str" cm="1">
        <f t="array" ref="AL13">IFERROR(
  INDEX($I$2:$I$193,
    MATCH(1, ($G$2:$G$193=$AG13)*($D$2:$D$193=AL$1), 0)
  ),
  ""
)</f>
        <v>WR</v>
      </c>
      <c r="AM13" s="5" t="str" cm="1">
        <f t="array" ref="AM13">IFERROR(
  INDEX($I$2:$I$193,
    MATCH(1, ($G$2:$G$193=$AG13)*($D$2:$D$193=AM$1), 0)
  ),
  ""
)</f>
        <v>WR</v>
      </c>
      <c r="AN13" s="5" t="str" cm="1">
        <f t="array" ref="AN13">IFERROR(
  INDEX($I$2:$I$193,
    MATCH(1, ($G$2:$G$193=$AG13)*($D$2:$D$193=AN$1), 0)
  ),
  ""
)</f>
        <v>RB</v>
      </c>
      <c r="AO13" s="5" t="str" cm="1">
        <f t="array" ref="AO13">IFERROR(
  INDEX($I$2:$I$193,
    MATCH(1, ($G$2:$G$193=$AG13)*($D$2:$D$193=AO$1), 0)
  ),
  ""
)</f>
        <v>TE</v>
      </c>
      <c r="AP13" s="5" t="str" cm="1">
        <f t="array" ref="AP13">IFERROR(
  INDEX($I$2:$I$193,
    MATCH(1, ($G$2:$G$193=$AG13)*($D$2:$D$193=AP$1), 0)
  ),
  ""
)</f>
        <v>WR</v>
      </c>
      <c r="AQ13" s="5" t="str" cm="1">
        <f t="array" ref="AQ13">IFERROR(
  INDEX($I$2:$I$193,
    MATCH(1, ($G$2:$G$193=$AG13)*($D$2:$D$193=AQ$1), 0)
  ),
  ""
)</f>
        <v>RB</v>
      </c>
      <c r="AR13" s="5" t="str" cm="1">
        <f t="array" ref="AR13">IFERROR(
  INDEX($I$2:$I$193,
    MATCH(1, ($G$2:$G$193=$AG13)*($D$2:$D$193=AR$1), 0)
  ),
  ""
)</f>
        <v>WR</v>
      </c>
      <c r="AS13" s="5" t="str" cm="1">
        <f t="array" ref="AS13">IFERROR(
  INDEX($I$2:$I$193,
    MATCH(1, ($G$2:$G$193=$AG13)*($D$2:$D$193=AS$1), 0)
  ),
  ""
)</f>
        <v>RB</v>
      </c>
      <c r="AT13" s="5" t="str" cm="1">
        <f t="array" ref="AT13">IFERROR(
  INDEX($I$2:$I$193,
    MATCH(1, ($G$2:$G$193=$AG13)*($D$2:$D$193=AT$1), 0)
  ),
  ""
)</f>
        <v>QB</v>
      </c>
      <c r="AU13" s="5" t="str" cm="1">
        <f t="array" ref="AU13">IFERROR(
  INDEX($I$2:$I$193,
    MATCH(1, ($G$2:$G$193=$AG13)*($D$2:$D$193=AU$1), 0)
  ),
  ""
)</f>
        <v>TE</v>
      </c>
      <c r="AV13" s="5" t="str" cm="1">
        <f t="array" ref="AV13">IFERROR(
  INDEX($I$2:$I$193,
    MATCH(1, ($G$2:$G$193=$AG13)*($D$2:$D$193=AV$1), 0)
  ),
  ""
)</f>
        <v>RB</v>
      </c>
      <c r="AW13" s="5" t="str" cm="1">
        <f t="array" ref="AW13">IFERROR(
  INDEX($I$2:$I$193,
    MATCH(1, ($G$2:$G$193=$AG13)*($D$2:$D$193=AW$1), 0)
  ),
  ""
)</f>
        <v>K</v>
      </c>
    </row>
    <row r="14" spans="1:49" x14ac:dyDescent="0.2">
      <c r="D14" s="4">
        <v>2</v>
      </c>
      <c r="E14" s="4">
        <v>1</v>
      </c>
      <c r="F14" s="4">
        <v>13</v>
      </c>
      <c r="G14" s="4" t="str" cm="1">
        <f t="array" ref="G14">INDEX($B$2:$B$13, IF(MOD(D14,2)=1, E14, 13-E14))</f>
        <v>Dave</v>
      </c>
      <c r="H14" s="5" t="s">
        <v>129</v>
      </c>
      <c r="I14" s="5" t="s">
        <v>7</v>
      </c>
      <c r="K14" s="17">
        <v>7</v>
      </c>
      <c r="L14" s="18" t="str" cm="1">
        <f t="array" ref="L14">_xlfn.LET(
  _xlpm.playerRow, SUMPRODUCT(($D$2:$D$193=$K14)*($G$2:$G$193=L$1)*ROW($D$2:$D$193))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Emeka Egbuka (WR)</v>
      </c>
      <c r="M14" s="18" t="str" cm="1">
        <f t="array" ref="M14">_xlfn.LET(
  _xlpm.playerRow, SUMPRODUCT(($D$2:$D$193=$K14)*($G$2:$G$193=M$1)*ROW($D$2:$D$193))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Deebo Samuel (WR)</v>
      </c>
      <c r="N14" s="18" t="str" cm="1">
        <f t="array" ref="N14">_xlfn.LET(
  _xlpm.playerRow, SUMPRODUCT(($D$2:$D$193=$K14)*($G$2:$G$193=N$1)*ROW($D$2:$D$193))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Travis Kelce (TE)</v>
      </c>
      <c r="O14" s="18" t="str" cm="1">
        <f t="array" ref="O14">_xlfn.LET(
  _xlpm.playerRow, SUMPRODUCT(($D$2:$D$193=$K14)*($G$2:$G$193=O$1)*ROW($D$2:$D$193))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Ricky Pearsall (WR)</v>
      </c>
      <c r="P14" s="18" t="str" cm="1">
        <f t="array" ref="P14">_xlfn.LET(
  _xlpm.playerRow, SUMPRODUCT(($D$2:$D$193=$K14)*($G$2:$G$193=P$1)*ROW($D$2:$D$193))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Tyrone Tracy (RB)</v>
      </c>
      <c r="Q14" s="18" t="str" cm="1">
        <f t="array" ref="Q14">_xlfn.LET(
  _xlpm.playerRow, SUMPRODUCT(($D$2:$D$193=$K14)*($G$2:$G$193=Q$1)*ROW($D$2:$D$193))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Matthew Golden (WR)</v>
      </c>
      <c r="R14" s="18" t="str" cm="1">
        <f t="array" ref="R14">_xlfn.LET(
  _xlpm.playerRow, SUMPRODUCT(($D$2:$D$193=$K14)*($G$2:$G$193=R$1)*ROW($D$2:$D$193))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Brandon Aubrey (K)</v>
      </c>
      <c r="S14" s="18" t="str" cm="1">
        <f t="array" ref="S14">_xlfn.LET(
  _xlpm.playerRow, SUMPRODUCT(($D$2:$D$193=$K14)*($G$2:$G$193=S$1)*ROW($D$2:$D$193))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Jaylen Warren (RB)</v>
      </c>
      <c r="T14" s="18" t="str" cm="1">
        <f t="array" ref="T14">_xlfn.LET(
  _xlpm.playerRow, SUMPRODUCT(($D$2:$D$193=$K14)*($G$2:$G$193=T$1)*ROW($D$2:$D$193))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Austin Ekeler (RB)</v>
      </c>
      <c r="U14" s="18" t="str" cm="1">
        <f t="array" ref="U14">_xlfn.LET(
  _xlpm.playerRow, SUMPRODUCT(($D$2:$D$193=$K14)*($G$2:$G$193=U$1)*ROW($D$2:$D$193))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Cam Skattebo (RB)</v>
      </c>
      <c r="V14" s="18" t="str" cm="1">
        <f t="array" ref="V14">_xlfn.LET(
  _xlpm.playerRow, SUMPRODUCT(($D$2:$D$193=$K14)*($G$2:$G$193=V$1)*ROW($D$2:$D$193))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Colston Loveland (TE)</v>
      </c>
      <c r="W14" s="18" t="str" cm="1">
        <f t="array" ref="W14">_xlfn.LET(
  _xlpm.playerRow, SUMPRODUCT(($D$2:$D$193=$K14)*($G$2:$G$193=W$1)*ROW($D$2:$D$193))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Zach Charbonnet (RB)</v>
      </c>
      <c r="Y14" s="10">
        <v>13</v>
      </c>
      <c r="Z14" s="11">
        <f t="shared" si="1"/>
        <v>4</v>
      </c>
      <c r="AA14" s="11">
        <f t="shared" si="2"/>
        <v>3</v>
      </c>
      <c r="AB14" s="11">
        <f t="shared" si="3"/>
        <v>2</v>
      </c>
      <c r="AC14" s="11">
        <f t="shared" si="4"/>
        <v>0</v>
      </c>
      <c r="AD14" s="11">
        <f t="shared" si="5"/>
        <v>0</v>
      </c>
      <c r="AE14" s="11">
        <f t="shared" si="6"/>
        <v>3</v>
      </c>
    </row>
    <row r="15" spans="1:49" x14ac:dyDescent="0.2">
      <c r="D15" s="4">
        <v>2</v>
      </c>
      <c r="E15" s="4">
        <v>2</v>
      </c>
      <c r="F15" s="4">
        <v>14</v>
      </c>
      <c r="G15" s="4" t="str" cm="1">
        <f t="array" ref="G15">INDEX($B$2:$B$13, IF(MOD(D15,2)=1, E15, 13-E15))</f>
        <v>Rico</v>
      </c>
      <c r="H15" s="5" t="s">
        <v>31</v>
      </c>
      <c r="I15" s="5" t="s">
        <v>7</v>
      </c>
      <c r="K15" s="17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Y15" s="10">
        <v>14</v>
      </c>
      <c r="Z15" s="11">
        <f t="shared" si="1"/>
        <v>2</v>
      </c>
      <c r="AA15" s="11">
        <f t="shared" si="2"/>
        <v>0</v>
      </c>
      <c r="AB15" s="11">
        <f t="shared" si="3"/>
        <v>4</v>
      </c>
      <c r="AC15" s="11">
        <f t="shared" si="4"/>
        <v>3</v>
      </c>
      <c r="AD15" s="11">
        <f t="shared" si="5"/>
        <v>1</v>
      </c>
      <c r="AE15" s="11">
        <f t="shared" si="6"/>
        <v>2</v>
      </c>
    </row>
    <row r="16" spans="1:49" x14ac:dyDescent="0.2">
      <c r="D16" s="4">
        <v>2</v>
      </c>
      <c r="E16" s="4">
        <v>3</v>
      </c>
      <c r="F16" s="4">
        <v>15</v>
      </c>
      <c r="G16" s="4" t="str" cm="1">
        <f t="array" ref="G16">INDEX($B$2:$B$13, IF(MOD(D16,2)=1, E16, 13-E16))</f>
        <v>Jared</v>
      </c>
      <c r="H16" s="5" t="s">
        <v>53</v>
      </c>
      <c r="I16" s="5" t="s">
        <v>7</v>
      </c>
      <c r="K16" s="17">
        <v>8</v>
      </c>
      <c r="L16" s="18" t="str" cm="1">
        <f t="array" ref="L16">_xlfn.LET(
  _xlpm.playerRow, SUMPRODUCT(($D$2:$D$193=$K16)*($G$2:$G$193=L$1)*ROW($D$2:$D$193))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Stefon Diggs (WR)</v>
      </c>
      <c r="M16" s="18" t="str" cm="1">
        <f t="array" ref="M16">_xlfn.LET(
  _xlpm.playerRow, SUMPRODUCT(($D$2:$D$193=$K16)*($G$2:$G$193=M$1)*ROW($D$2:$D$193))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Rome Odunze (WR)</v>
      </c>
      <c r="N16" s="18" t="str" cm="1">
        <f t="array" ref="N16">_xlfn.LET(
  _xlpm.playerRow, SUMPRODUCT(($D$2:$D$193=$K16)*($G$2:$G$193=N$1)*ROW($D$2:$D$193))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J.K. Dobbins (RB)</v>
      </c>
      <c r="O16" s="18" t="str" cm="1">
        <f t="array" ref="O16">_xlfn.LET(
  _xlpm.playerRow, SUMPRODUCT(($D$2:$D$193=$K16)*($G$2:$G$193=O$1)*ROW($D$2:$D$193))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Javonte Williams (RB)</v>
      </c>
      <c r="P16" s="18" t="str" cm="1">
        <f t="array" ref="P16">_xlfn.LET(
  _xlpm.playerRow, SUMPRODUCT(($D$2:$D$193=$K16)*($G$2:$G$193=P$1)*ROW($D$2:$D$193))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Travis Etienne (RB)</v>
      </c>
      <c r="Q16" s="18" t="str" cm="1">
        <f t="array" ref="Q16">_xlfn.LET(
  _xlpm.playerRow, SUMPRODUCT(($D$2:$D$193=$K16)*($G$2:$G$193=Q$1)*ROW($D$2:$D$193))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Jordan Mason (RB)</v>
      </c>
      <c r="R16" s="18" t="str" cm="1">
        <f t="array" ref="R16">_xlfn.LET(
  _xlpm.playerRow, SUMPRODUCT(($D$2:$D$193=$K16)*($G$2:$G$193=R$1)*ROW($D$2:$D$193))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Evan Engram (TE)</v>
      </c>
      <c r="S16" s="18" t="str" cm="1">
        <f t="array" ref="S16">_xlfn.LET(
  _xlpm.playerRow, SUMPRODUCT(($D$2:$D$193=$K16)*($G$2:$G$193=S$1)*ROW($D$2:$D$193))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Mark Andrews (TE)</v>
      </c>
      <c r="T16" s="18" t="str" cm="1">
        <f t="array" ref="T16">_xlfn.LET(
  _xlpm.playerRow, SUMPRODUCT(($D$2:$D$193=$K16)*($G$2:$G$193=T$1)*ROW($D$2:$D$193))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Jared Goff (QB)</v>
      </c>
      <c r="U16" s="18" t="str" cm="1">
        <f t="array" ref="U16">_xlfn.LET(
  _xlpm.playerRow, SUMPRODUCT(($D$2:$D$193=$K16)*($G$2:$G$193=U$1)*ROW($D$2:$D$193))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Kaleb Johnson (RB)</v>
      </c>
      <c r="V16" s="18" t="str" cm="1">
        <f t="array" ref="V16">_xlfn.LET(
  _xlpm.playerRow, SUMPRODUCT(($D$2:$D$193=$K16)*($G$2:$G$193=V$1)*ROW($D$2:$D$193))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Dak Prescott (QB)</v>
      </c>
      <c r="W16" s="18" t="str" cm="1">
        <f t="array" ref="W16">_xlfn.LET(
  _xlpm.playerRow, SUMPRODUCT(($D$2:$D$193=$K16)*($G$2:$G$193=W$1)*ROW($D$2:$D$193))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Tucker Kraft (TE)</v>
      </c>
      <c r="Y16" s="10">
        <v>15</v>
      </c>
      <c r="Z16" s="11">
        <f t="shared" si="1"/>
        <v>0</v>
      </c>
      <c r="AA16" s="11">
        <f t="shared" si="2"/>
        <v>1</v>
      </c>
      <c r="AB16" s="11">
        <f t="shared" si="3"/>
        <v>4</v>
      </c>
      <c r="AC16" s="11">
        <f t="shared" si="4"/>
        <v>1</v>
      </c>
      <c r="AD16" s="11">
        <f t="shared" si="5"/>
        <v>4</v>
      </c>
      <c r="AE16" s="11">
        <f t="shared" si="6"/>
        <v>2</v>
      </c>
    </row>
    <row r="17" spans="4:31" x14ac:dyDescent="0.2">
      <c r="D17" s="4">
        <v>2</v>
      </c>
      <c r="E17" s="4">
        <v>4</v>
      </c>
      <c r="F17" s="4">
        <v>16</v>
      </c>
      <c r="G17" s="4" t="str" cm="1">
        <f t="array" ref="G17">INDEX($B$2:$B$13, IF(MOD(D17,2)=1, E17, 13-E17))</f>
        <v>Beau</v>
      </c>
      <c r="H17" s="5" t="s">
        <v>6</v>
      </c>
      <c r="I17" s="5" t="s">
        <v>7</v>
      </c>
      <c r="K17" s="17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Y17" s="10">
        <v>16</v>
      </c>
      <c r="Z17" s="11">
        <f t="shared" si="1"/>
        <v>1</v>
      </c>
      <c r="AA17" s="11">
        <f t="shared" si="2"/>
        <v>3</v>
      </c>
      <c r="AB17" s="11">
        <f t="shared" si="3"/>
        <v>3</v>
      </c>
      <c r="AC17" s="11">
        <f t="shared" si="4"/>
        <v>2</v>
      </c>
      <c r="AD17" s="11">
        <f t="shared" si="5"/>
        <v>3</v>
      </c>
      <c r="AE17" s="11">
        <f t="shared" si="6"/>
        <v>0</v>
      </c>
    </row>
    <row r="18" spans="4:31" ht="15.75" thickBot="1" x14ac:dyDescent="0.3">
      <c r="D18" s="4">
        <v>2</v>
      </c>
      <c r="E18" s="4">
        <v>5</v>
      </c>
      <c r="F18" s="4">
        <v>17</v>
      </c>
      <c r="G18" s="4" t="str" cm="1">
        <f t="array" ref="G18">INDEX($B$2:$B$13, IF(MOD(D18,2)=1, E18, 13-E18))</f>
        <v>Tom</v>
      </c>
      <c r="H18" s="5" t="s">
        <v>44</v>
      </c>
      <c r="I18" s="5" t="s">
        <v>9</v>
      </c>
      <c r="K18" s="17">
        <v>9</v>
      </c>
      <c r="L18" s="18" t="str" cm="1">
        <f t="array" ref="L18">_xlfn.LET(
  _xlpm.playerRow, SUMPRODUCT(($D$2:$D$193=$K18)*($G$2:$G$193=L$1)*ROW($D$2:$D$193))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Rashee Rice (WR)</v>
      </c>
      <c r="M18" s="18" t="str" cm="1">
        <f t="array" ref="M18">_xlfn.LET(
  _xlpm.playerRow, SUMPRODUCT(($D$2:$D$193=$K18)*($G$2:$G$193=M$1)*ROW($D$2:$D$193))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Jacory Croskey-Merritt (RB)</v>
      </c>
      <c r="N18" s="18" t="str" cm="1">
        <f t="array" ref="N18">_xlfn.LET(
  _xlpm.playerRow, SUMPRODUCT(($D$2:$D$193=$K18)*($G$2:$G$193=N$1)*ROW($D$2:$D$193))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Bhayshul Tuten (RB)</v>
      </c>
      <c r="O18" s="18" t="str" cm="1">
        <f t="array" ref="O18">_xlfn.LET(
  _xlpm.playerRow, SUMPRODUCT(($D$2:$D$193=$K18)*($G$2:$G$193=O$1)*ROW($D$2:$D$193))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Keon Coleman (WR)</v>
      </c>
      <c r="P18" s="18" t="str" cm="1">
        <f t="array" ref="P18">_xlfn.LET(
  _xlpm.playerRow, SUMPRODUCT(($D$2:$D$193=$K18)*($G$2:$G$193=P$1)*ROW($D$2:$D$193))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Jakobi Meyers (WR)</v>
      </c>
      <c r="Q18" s="18" t="str" cm="1">
        <f t="array" ref="Q18">_xlfn.LET(
  _xlpm.playerRow, SUMPRODUCT(($D$2:$D$193=$K18)*($G$2:$G$193=Q$1)*ROW($D$2:$D$193))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Khalil Shakir (WR)</v>
      </c>
      <c r="R18" s="18" t="str" cm="1">
        <f t="array" ref="R18">_xlfn.LET(
  _xlpm.playerRow, SUMPRODUCT(($D$2:$D$193=$K18)*($G$2:$G$193=R$1)*ROW($D$2:$D$193))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Nick Chubb (RB)</v>
      </c>
      <c r="S18" s="18" t="str" cm="1">
        <f t="array" ref="S18">_xlfn.LET(
  _xlpm.playerRow, SUMPRODUCT(($D$2:$D$193=$K18)*($G$2:$G$193=S$1)*ROW($D$2:$D$193))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Jordan Addison (WR)</v>
      </c>
      <c r="T18" s="18" t="str" cm="1">
        <f t="array" ref="T18">_xlfn.LET(
  _xlpm.playerRow, SUMPRODUCT(($D$2:$D$193=$K18)*($G$2:$G$193=T$1)*ROW($D$2:$D$193))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Keenan Allen (WR)</v>
      </c>
      <c r="U18" s="18" t="str" cm="1">
        <f t="array" ref="U18">_xlfn.LET(
  _xlpm.playerRow, SUMPRODUCT(($D$2:$D$193=$K18)*($G$2:$G$193=U$1)*ROW($D$2:$D$193))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Michael Pittman (WR)</v>
      </c>
      <c r="V18" s="18" t="str" cm="1">
        <f t="array" ref="V18">_xlfn.LET(
  _xlpm.playerRow, SUMPRODUCT(($D$2:$D$193=$K18)*($G$2:$G$193=V$1)*ROW($D$2:$D$193))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Jaydon Blue (RB)</v>
      </c>
      <c r="W18" s="18" t="str" cm="1">
        <f t="array" ref="W18">_xlfn.LET(
  _xlpm.playerRow, SUMPRODUCT(($D$2:$D$193=$K18)*($G$2:$G$193=W$1)*ROW($D$2:$D$193))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Josh Downs (WR)</v>
      </c>
      <c r="Y18" s="12" t="s">
        <v>218</v>
      </c>
      <c r="Z18" s="13">
        <f t="shared" ref="Z18:AE18" si="7">SUM(Z2:Z17)</f>
        <v>20</v>
      </c>
      <c r="AA18" s="13">
        <f t="shared" si="7"/>
        <v>67</v>
      </c>
      <c r="AB18" s="13">
        <f t="shared" si="7"/>
        <v>64</v>
      </c>
      <c r="AC18" s="13">
        <f t="shared" si="7"/>
        <v>19</v>
      </c>
      <c r="AD18" s="13">
        <f t="shared" si="7"/>
        <v>10</v>
      </c>
      <c r="AE18" s="13">
        <f t="shared" si="7"/>
        <v>12</v>
      </c>
    </row>
    <row r="19" spans="4:31" x14ac:dyDescent="0.25">
      <c r="D19" s="4">
        <v>2</v>
      </c>
      <c r="E19" s="4">
        <v>6</v>
      </c>
      <c r="F19" s="4">
        <v>18</v>
      </c>
      <c r="G19" s="4" t="str" cm="1">
        <f t="array" ref="G19">INDEX($B$2:$B$13, IF(MOD(D19,2)=1, E19, 13-E19))</f>
        <v>Justin</v>
      </c>
      <c r="H19" s="5" t="s">
        <v>35</v>
      </c>
      <c r="I19" s="5" t="s">
        <v>7</v>
      </c>
      <c r="K19" s="17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spans="4:31" x14ac:dyDescent="0.25">
      <c r="D20" s="4">
        <v>2</v>
      </c>
      <c r="E20" s="4">
        <v>7</v>
      </c>
      <c r="F20" s="4">
        <v>19</v>
      </c>
      <c r="G20" s="4" t="str" cm="1">
        <f t="array" ref="G20">INDEX($B$2:$B$13, IF(MOD(D20,2)=1, E20, 13-E20))</f>
        <v>Steve</v>
      </c>
      <c r="H20" s="5" t="s">
        <v>220</v>
      </c>
      <c r="I20" s="5" t="s">
        <v>7</v>
      </c>
      <c r="K20" s="17">
        <v>10</v>
      </c>
      <c r="L20" s="18" t="str" cm="1">
        <f t="array" ref="L20">_xlfn.LET(
  _xlpm.playerRow, SUMPRODUCT(($D$2:$D$193=$K20)*($G$2:$G$193=L$1)*ROW($D$2:$D$193))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Denver Broncos (DST)</v>
      </c>
      <c r="M20" s="18" t="str" cm="1">
        <f t="array" ref="M20">_xlfn.LET(
  _xlpm.playerRow, SUMPRODUCT(($D$2:$D$193=$K20)*($G$2:$G$193=M$1)*ROW($D$2:$D$193))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Braelon Allen (RB)</v>
      </c>
      <c r="N20" s="18" t="str" cm="1">
        <f t="array" ref="N20">_xlfn.LET(
  _xlpm.playerRow, SUMPRODUCT(($D$2:$D$193=$K20)*($G$2:$G$193=N$1)*ROW($D$2:$D$193))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Jerome Ford (RB)</v>
      </c>
      <c r="O20" s="18" t="str" cm="1">
        <f t="array" ref="O20">_xlfn.LET(
  _xlpm.playerRow, SUMPRODUCT(($D$2:$D$193=$K20)*($G$2:$G$193=O$1)*ROW($D$2:$D$193))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Patrick Mahomes (QB)</v>
      </c>
      <c r="P20" s="18" t="str" cm="1">
        <f t="array" ref="P20">_xlfn.LET(
  _xlpm.playerRow, SUMPRODUCT(($D$2:$D$193=$K20)*($G$2:$G$193=P$1)*ROW($D$2:$D$193))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D.J. Giddens (RB)</v>
      </c>
      <c r="Q20" s="18" t="str" cm="1">
        <f t="array" ref="Q20">_xlfn.LET(
  _xlpm.playerRow, SUMPRODUCT(($D$2:$D$193=$K20)*($G$2:$G$193=Q$1)*ROW($D$2:$D$193))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Justin Herbert (QB)</v>
      </c>
      <c r="R20" s="18" t="str" cm="1">
        <f t="array" ref="R20">_xlfn.LET(
  _xlpm.playerRow, SUMPRODUCT(($D$2:$D$193=$K20)*($G$2:$G$193=R$1)*ROW($D$2:$D$193))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Jauan Jennings (WR)</v>
      </c>
      <c r="S20" s="18" t="str" cm="1">
        <f t="array" ref="S20">_xlfn.LET(
  _xlpm.playerRow, SUMPRODUCT(($D$2:$D$193=$K20)*($G$2:$G$193=S$1)*ROW($D$2:$D$193))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Woody Marks (RB)</v>
      </c>
      <c r="T20" s="18" t="str" cm="1">
        <f t="array" ref="T20">_xlfn.LET(
  _xlpm.playerRow, SUMPRODUCT(($D$2:$D$193=$K20)*($G$2:$G$193=T$1)*ROW($D$2:$D$193))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Cooper Kupp (WR)</v>
      </c>
      <c r="U20" s="18" t="str" cm="1">
        <f t="array" ref="U20">_xlfn.LET(
  _xlpm.playerRow, SUMPRODUCT(($D$2:$D$193=$K20)*($G$2:$G$193=U$1)*ROW($D$2:$D$193))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 Godwin (WR)</v>
      </c>
      <c r="V20" s="18" t="str" cm="1">
        <f t="array" ref="V20">_xlfn.LET(
  _xlpm.playerRow, SUMPRODUCT(($D$2:$D$193=$K20)*($G$2:$G$193=V$1)*ROW($D$2:$D$193))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Marvin Mims (WR)</v>
      </c>
      <c r="W20" s="18" t="str" cm="1">
        <f t="array" ref="W20">_xlfn.LET(
  _xlpm.playerRow, SUMPRODUCT(($D$2:$D$193=$K20)*($G$2:$G$193=W$1)*ROW($D$2:$D$193))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Rachaad White (RB)</v>
      </c>
    </row>
    <row r="21" spans="4:31" x14ac:dyDescent="0.25">
      <c r="D21" s="4">
        <v>2</v>
      </c>
      <c r="E21" s="4">
        <v>8</v>
      </c>
      <c r="F21" s="4">
        <v>20</v>
      </c>
      <c r="G21" s="4" t="str" cm="1">
        <f t="array" ref="G21">INDEX($B$2:$B$13, IF(MOD(D21,2)=1, E21, 13-E21))</f>
        <v>Ian</v>
      </c>
      <c r="H21" s="5" t="s">
        <v>124</v>
      </c>
      <c r="I21" s="5" t="s">
        <v>9</v>
      </c>
      <c r="K21" s="17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</row>
    <row r="22" spans="4:31" x14ac:dyDescent="0.25">
      <c r="D22" s="4">
        <v>2</v>
      </c>
      <c r="E22" s="4">
        <v>9</v>
      </c>
      <c r="F22" s="4">
        <v>21</v>
      </c>
      <c r="G22" s="4" t="str" cm="1">
        <f t="array" ref="G22">INDEX($B$2:$B$13, IF(MOD(D22,2)=1, E22, 13-E22))</f>
        <v>Eddie</v>
      </c>
      <c r="H22" s="5" t="s">
        <v>30</v>
      </c>
      <c r="I22" s="5" t="s">
        <v>9</v>
      </c>
      <c r="K22" s="17">
        <v>11</v>
      </c>
      <c r="L22" s="18" t="str" cm="1">
        <f t="array" ref="L22">_xlfn.LET(
  _xlpm.playerRow, SUMPRODUCT(($D$2:$D$193=$K22)*($G$2:$G$193=L$1)*ROW($D$2:$D$193))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Jake Bates (K)</v>
      </c>
      <c r="M22" s="18" t="str" cm="1">
        <f t="array" ref="M22">_xlfn.LET(
  _xlpm.playerRow, SUMPRODUCT(($D$2:$D$193=$K22)*($G$2:$G$193=M$1)*ROW($D$2:$D$193))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Kyle Pitts (TE)</v>
      </c>
      <c r="N22" s="18" t="str" cm="1">
        <f t="array" ref="N22">_xlfn.LET(
  _xlpm.playerRow, SUMPRODUCT(($D$2:$D$193=$K22)*($G$2:$G$193=N$1)*ROW($D$2:$D$193))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Kyler Murray (QB)</v>
      </c>
      <c r="O22" s="18" t="str" cm="1">
        <f t="array" ref="O22">_xlfn.LET(
  _xlpm.playerRow, SUMPRODUCT(($D$2:$D$193=$K22)*($G$2:$G$193=O$1)*ROW($D$2:$D$193))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Rashid Shaheed (WR)</v>
      </c>
      <c r="P22" s="18" t="str" cm="1">
        <f t="array" ref="P22">_xlfn.LET(
  _xlpm.playerRow, SUMPRODUCT(($D$2:$D$193=$K22)*($G$2:$G$193=P$1)*ROW($D$2:$D$193))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David Njoku (TE)</v>
      </c>
      <c r="Q22" s="18" t="str" cm="1">
        <f t="array" ref="Q22">_xlfn.LET(
  _xlpm.playerRow, SUMPRODUCT(($D$2:$D$193=$K22)*($G$2:$G$193=Q$1)*ROW($D$2:$D$193))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Trey Benson (RB)</v>
      </c>
      <c r="R22" s="18" t="str" cm="1">
        <f t="array" ref="R22">_xlfn.LET(
  _xlpm.playerRow, SUMPRODUCT(($D$2:$D$193=$K22)*($G$2:$G$193=R$1)*ROW($D$2:$D$193))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Darnell Mooney (WR)</v>
      </c>
      <c r="S22" s="18" t="str" cm="1">
        <f t="array" ref="S22">_xlfn.LET(
  _xlpm.playerRow, SUMPRODUCT(($D$2:$D$193=$K22)*($G$2:$G$193=S$1)*ROW($D$2:$D$193))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Ollie Gordon (RB)</v>
      </c>
      <c r="T22" s="18" t="str" cm="1">
        <f t="array" ref="T22">_xlfn.LET(
  _xlpm.playerRow, SUMPRODUCT(($D$2:$D$193=$K22)*($G$2:$G$193=T$1)*ROW($D$2:$D$193))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Cedric Tillman (WR)</v>
      </c>
      <c r="U22" s="18" t="str" cm="1">
        <f t="array" ref="U22">_xlfn.LET(
  _xlpm.playerRow, SUMPRODUCT(($D$2:$D$193=$K22)*($G$2:$G$193=U$1)*ROW($D$2:$D$193))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Brian Robinson (RB)</v>
      </c>
      <c r="V22" s="18" t="str" cm="1">
        <f t="array" ref="V22">_xlfn.LET(
  _xlpm.playerRow, SUMPRODUCT(($D$2:$D$193=$K22)*($G$2:$G$193=V$1)*ROW($D$2:$D$193))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Baltimore Ravens (DST)</v>
      </c>
      <c r="W22" s="18" t="str" cm="1">
        <f t="array" ref="W22">_xlfn.LET(
  _xlpm.playerRow, SUMPRODUCT(($D$2:$D$193=$K22)*($G$2:$G$193=W$1)*ROW($D$2:$D$193))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Jayden Reed (WR)</v>
      </c>
    </row>
    <row r="23" spans="4:31" x14ac:dyDescent="0.25">
      <c r="D23" s="4">
        <v>2</v>
      </c>
      <c r="E23" s="4">
        <v>10</v>
      </c>
      <c r="F23" s="4">
        <v>22</v>
      </c>
      <c r="G23" s="4" t="str" cm="1">
        <f t="array" ref="G23">INDEX($B$2:$B$13, IF(MOD(D23,2)=1, E23, 13-E23))</f>
        <v>Nate</v>
      </c>
      <c r="H23" s="5" t="s">
        <v>61</v>
      </c>
      <c r="I23" s="5" t="s">
        <v>9</v>
      </c>
      <c r="K23" s="17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</row>
    <row r="24" spans="4:31" x14ac:dyDescent="0.25">
      <c r="D24" s="4">
        <v>2</v>
      </c>
      <c r="E24" s="4">
        <v>11</v>
      </c>
      <c r="F24" s="4">
        <v>23</v>
      </c>
      <c r="G24" s="4" t="str" cm="1">
        <f t="array" ref="G24">INDEX($B$2:$B$13, IF(MOD(D24,2)=1, E24, 13-E24))</f>
        <v>Stefan</v>
      </c>
      <c r="H24" s="5" t="s">
        <v>149</v>
      </c>
      <c r="I24" s="5" t="s">
        <v>9</v>
      </c>
      <c r="K24" s="17">
        <v>12</v>
      </c>
      <c r="L24" s="18" t="str" cm="1">
        <f t="array" ref="L24">_xlfn.LET(
  _xlpm.playerRow, SUMPRODUCT(($D$2:$D$193=$K24)*($G$2:$G$193=L$1)*ROW($D$2:$D$193))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Tank Bigsby (RB)</v>
      </c>
      <c r="M24" s="18" t="str" cm="1">
        <f t="array" ref="M24">_xlfn.LET(
  _xlpm.playerRow, SUMPRODUCT(($D$2:$D$193=$K24)*($G$2:$G$193=M$1)*ROW($D$2:$D$193))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Pittsburgh Steelers (DST)</v>
      </c>
      <c r="N24" s="18" t="str" cm="1">
        <f t="array" ref="N24">_xlfn.LET(
  _xlpm.playerRow, SUMPRODUCT(($D$2:$D$193=$K24)*($G$2:$G$193=N$1)*ROW($D$2:$D$193))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Brandon Aiyuk (WR)</v>
      </c>
      <c r="O24" s="18" t="str" cm="1">
        <f t="array" ref="O24">_xlfn.LET(
  _xlpm.playerRow, SUMPRODUCT(($D$2:$D$193=$K24)*($G$2:$G$193=O$1)*ROW($D$2:$D$193))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Philadelphia Eagles (DST)</v>
      </c>
      <c r="P24" s="18" t="str" cm="1">
        <f t="array" ref="P24">_xlfn.LET(
  _xlpm.playerRow, SUMPRODUCT(($D$2:$D$193=$K24)*($G$2:$G$193=P$1)*ROW($D$2:$D$193))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Isaac Teslaa (WR)</v>
      </c>
      <c r="Q24" s="18" t="str" cm="1">
        <f t="array" ref="Q24">_xlfn.LET(
  _xlpm.playerRow, SUMPRODUCT(($D$2:$D$193=$K24)*($G$2:$G$193=Q$1)*ROW($D$2:$D$193))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Jake Ferguson (TE)</v>
      </c>
      <c r="R24" s="18" t="str" cm="1">
        <f t="array" ref="R24">_xlfn.LET(
  _xlpm.playerRow, SUMPRODUCT(($D$2:$D$193=$K24)*($G$2:$G$193=R$1)*ROW($D$2:$D$193))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Buffalo Bills (DST)</v>
      </c>
      <c r="S24" s="18" t="str" cm="1">
        <f t="array" ref="S24">_xlfn.LET(
  _xlpm.playerRow, SUMPRODUCT(($D$2:$D$193=$K24)*($G$2:$G$193=S$1)*ROW($D$2:$D$193))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Demario Douglas (WR)</v>
      </c>
      <c r="T24" s="18" t="str" cm="1">
        <f t="array" ref="T24">_xlfn.LET(
  _xlpm.playerRow, SUMPRODUCT(($D$2:$D$193=$K24)*($G$2:$G$193=T$1)*ROW($D$2:$D$193))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Kareem Hunt (RB)</v>
      </c>
      <c r="U24" s="18" t="str" cm="1">
        <f t="array" ref="U24">_xlfn.LET(
  _xlpm.playerRow, SUMPRODUCT(($D$2:$D$193=$K24)*($G$2:$G$193=U$1)*ROW($D$2:$D$193))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Jordan Love (QB)</v>
      </c>
      <c r="V24" s="18" t="str" cm="1">
        <f t="array" ref="V24">_xlfn.LET(
  _xlpm.playerRow, SUMPRODUCT(($D$2:$D$193=$K24)*($G$2:$G$193=V$1)*ROW($D$2:$D$193))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Xavier Legette (WR)</v>
      </c>
      <c r="W24" s="18" t="str" cm="1">
        <f t="array" ref="W24">_xlfn.LET(
  _xlpm.playerRow, SUMPRODUCT(($D$2:$D$193=$K24)*($G$2:$G$193=W$1)*ROW($D$2:$D$193))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Rhamondre Stevenson (RB)</v>
      </c>
    </row>
    <row r="25" spans="4:31" x14ac:dyDescent="0.25">
      <c r="D25" s="4">
        <v>2</v>
      </c>
      <c r="E25" s="4">
        <v>12</v>
      </c>
      <c r="F25" s="4">
        <v>24</v>
      </c>
      <c r="G25" s="4" t="str" cm="1">
        <f t="array" ref="G25">INDEX($B$2:$B$13, IF(MOD(D25,2)=1, E25, 13-E25))</f>
        <v>Dylan</v>
      </c>
      <c r="H25" s="5" t="s">
        <v>76</v>
      </c>
      <c r="I25" s="5" t="s">
        <v>50</v>
      </c>
      <c r="K25" s="17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</row>
    <row r="26" spans="4:31" x14ac:dyDescent="0.25">
      <c r="D26" s="4">
        <v>3</v>
      </c>
      <c r="E26" s="4">
        <v>1</v>
      </c>
      <c r="F26" s="4">
        <v>25</v>
      </c>
      <c r="G26" s="4" t="str" cm="1">
        <f t="array" ref="G26">INDEX($B$2:$B$13, IF(MOD(D26,2)=1, E26, 13-E26))</f>
        <v>Dylan</v>
      </c>
      <c r="H26" s="5" t="s">
        <v>34</v>
      </c>
      <c r="I26" s="5" t="s">
        <v>9</v>
      </c>
      <c r="K26" s="17">
        <v>13</v>
      </c>
      <c r="L26" s="18" t="str" cm="1">
        <f t="array" ref="L26">_xlfn.LET(
  _xlpm.playerRow, SUMPRODUCT(($D$2:$D$193=$K26)*($G$2:$G$193=L$1)*ROW($D$2:$D$193))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Quinshon Judkins (RB)</v>
      </c>
      <c r="M26" s="18" t="str" cm="1">
        <f t="array" ref="M26">_xlfn.LET(
  _xlpm.playerRow, SUMPRODUCT(($D$2:$D$193=$K26)*($G$2:$G$193=M$1)*ROW($D$2:$D$193))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Jayden Higgins (WR)</v>
      </c>
      <c r="N26" s="18" t="str" cm="1">
        <f t="array" ref="N26">_xlfn.LET(
  _xlpm.playerRow, SUMPRODUCT(($D$2:$D$193=$K26)*($G$2:$G$193=N$1)*ROW($D$2:$D$193))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Minnesota Vikings (DST)</v>
      </c>
      <c r="O26" s="18" t="str" cm="1">
        <f t="array" ref="O26">_xlfn.LET(
  _xlpm.playerRow, SUMPRODUCT(($D$2:$D$193=$K26)*($G$2:$G$193=O$1)*ROW($D$2:$D$193))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Najee Harris (RB)</v>
      </c>
      <c r="P26" s="18" t="str" cm="1">
        <f t="array" ref="P26">_xlfn.LET(
  _xlpm.playerRow, SUMPRODUCT(($D$2:$D$193=$K26)*($G$2:$G$193=P$1)*ROW($D$2:$D$193))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Trevor Lawrence (QB)</v>
      </c>
      <c r="Q26" s="18" t="str" cm="1">
        <f t="array" ref="Q26">_xlfn.LET(
  _xlpm.playerRow, SUMPRODUCT(($D$2:$D$193=$K26)*($G$2:$G$193=Q$1)*ROW($D$2:$D$193))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Christian Kirk (WR)</v>
      </c>
      <c r="R26" s="18" t="str" cm="1">
        <f t="array" ref="R26">_xlfn.LET(
  _xlpm.playerRow, SUMPRODUCT(($D$2:$D$193=$K26)*($G$2:$G$193=R$1)*ROW($D$2:$D$193))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J.J. McCarthy (QB)</v>
      </c>
      <c r="S26" s="18" t="str" cm="1">
        <f t="array" ref="S26">_xlfn.LET(
  _xlpm.playerRow, SUMPRODUCT(($D$2:$D$193=$K26)*($G$2:$G$193=S$1)*ROW($D$2:$D$193))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Jack Bech (WR)</v>
      </c>
      <c r="T26" s="18" t="str" cm="1">
        <f t="array" ref="T26">_xlfn.LET(
  _xlpm.playerRow, SUMPRODUCT(($D$2:$D$193=$K26)*($G$2:$G$193=T$1)*ROW($D$2:$D$193))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Houston Texans (DST)</v>
      </c>
      <c r="U26" s="18" t="str" cm="1">
        <f t="array" ref="U26">_xlfn.LET(
  _xlpm.playerRow, SUMPRODUCT(($D$2:$D$193=$K26)*($G$2:$G$193=U$1)*ROW($D$2:$D$193))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Green Bay Packers (DST)</v>
      </c>
      <c r="V26" s="18" t="str" cm="1">
        <f t="array" ref="V26">_xlfn.LET(
  _xlpm.playerRow, SUMPRODUCT(($D$2:$D$193=$K26)*($G$2:$G$193=V$1)*ROW($D$2:$D$193))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Michael Penix (QB)</v>
      </c>
      <c r="W26" s="18" t="str" cm="1">
        <f t="array" ref="W26">_xlfn.LET(
  _xlpm.playerRow, SUMPRODUCT(($D$2:$D$193=$K26)*($G$2:$G$193=W$1)*ROW($D$2:$D$193))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Brock Purdy (QB)</v>
      </c>
    </row>
    <row r="27" spans="4:31" x14ac:dyDescent="0.25">
      <c r="D27" s="4">
        <v>3</v>
      </c>
      <c r="E27" s="4">
        <v>2</v>
      </c>
      <c r="F27" s="4">
        <v>26</v>
      </c>
      <c r="G27" s="4" t="str" cm="1">
        <f t="array" ref="G27">INDEX($B$2:$B$13, IF(MOD(D27,2)=1, E27, 13-E27))</f>
        <v>Stefan</v>
      </c>
      <c r="H27" s="5" t="s">
        <v>154</v>
      </c>
      <c r="I27" s="5" t="s">
        <v>41</v>
      </c>
      <c r="K27" s="17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</row>
    <row r="28" spans="4:31" x14ac:dyDescent="0.25">
      <c r="D28" s="4">
        <v>3</v>
      </c>
      <c r="E28" s="4">
        <v>3</v>
      </c>
      <c r="F28" s="4">
        <v>27</v>
      </c>
      <c r="G28" s="4" t="str" cm="1">
        <f t="array" ref="G28">INDEX($B$2:$B$13, IF(MOD(D28,2)=1, E28, 13-E28))</f>
        <v>Nate</v>
      </c>
      <c r="H28" s="5" t="s">
        <v>59</v>
      </c>
      <c r="I28" s="5" t="s">
        <v>7</v>
      </c>
      <c r="K28" s="17">
        <v>14</v>
      </c>
      <c r="L28" s="18" t="str" cm="1">
        <f t="array" ref="L28">_xlfn.LET(
  _xlpm.playerRow, SUMPRODUCT(($D$2:$D$193=$K28)*($G$2:$G$193=L$1)*ROW($D$2:$D$193))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Ray Davis (RB)</v>
      </c>
      <c r="M28" s="18" t="str" cm="1">
        <f t="array" ref="M28">_xlfn.LET(
  _xlpm.playerRow, SUMPRODUCT(($D$2:$D$193=$K28)*($G$2:$G$193=M$1)*ROW($D$2:$D$193))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Rico Dowdle (RB)</v>
      </c>
      <c r="N28" s="18" t="str" cm="1">
        <f t="array" ref="N28">_xlfn.LET(
  _xlpm.playerRow, SUMPRODUCT(($D$2:$D$193=$K28)*($G$2:$G$193=N$1)*ROW($D$2:$D$193))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Cam Ward (QB)</v>
      </c>
      <c r="O28" s="18" t="str" cm="1">
        <f t="array" ref="O28">_xlfn.LET(
  _xlpm.playerRow, SUMPRODUCT(($D$2:$D$193=$K28)*($G$2:$G$193=O$1)*ROW($D$2:$D$193))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Jonnu Smith (TE)</v>
      </c>
      <c r="P28" s="18" t="str" cm="1">
        <f t="array" ref="P28">_xlfn.LET(
  _xlpm.playerRow, SUMPRODUCT(($D$2:$D$193=$K28)*($G$2:$G$193=P$1)*ROW($D$2:$D$193))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Tahj Brooks (RB)</v>
      </c>
      <c r="Q28" s="18" t="str" cm="1">
        <f t="array" ref="Q28">_xlfn.LET(
  _xlpm.playerRow, SUMPRODUCT(($D$2:$D$193=$K28)*($G$2:$G$193=Q$1)*ROW($D$2:$D$193))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Drake Maye (QB)</v>
      </c>
      <c r="R28" s="18" t="str" cm="1">
        <f t="array" ref="R28">_xlfn.LET(
  _xlpm.playerRow, SUMPRODUCT(($D$2:$D$193=$K28)*($G$2:$G$193=R$1)*ROW($D$2:$D$193))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New England Patriots (DST)</v>
      </c>
      <c r="S28" s="18" t="str" cm="1">
        <f t="array" ref="S28">_xlfn.LET(
  _xlpm.playerRow, SUMPRODUCT(($D$2:$D$193=$K28)*($G$2:$G$193=S$1)*ROW($D$2:$D$193))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San Francisco 49ers (DST)</v>
      </c>
      <c r="T28" s="18" t="str" cm="1">
        <f t="array" ref="T28">_xlfn.LET(
  _xlpm.playerRow, SUMPRODUCT(($D$2:$D$193=$K28)*($G$2:$G$193=T$1)*ROW($D$2:$D$193))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Ka'imi Fairbairn (K)</v>
      </c>
      <c r="U28" s="18" t="str" cm="1">
        <f t="array" ref="U28">_xlfn.LET(
  _xlpm.playerRow, SUMPRODUCT(($D$2:$D$193=$K28)*($G$2:$G$193=U$1)*ROW($D$2:$D$193))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Tyler Allgeier (RB)</v>
      </c>
      <c r="V28" s="18" t="str" cm="1">
        <f t="array" ref="V28">_xlfn.LET(
  _xlpm.playerRow, SUMPRODUCT(($D$2:$D$193=$K28)*($G$2:$G$193=V$1)*ROW($D$2:$D$193))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Dalton Kincaid (TE)</v>
      </c>
      <c r="W28" s="18" t="str" cm="1">
        <f t="array" ref="W28">_xlfn.LET(
  _xlpm.playerRow, SUMPRODUCT(($D$2:$D$193=$K28)*($G$2:$G$193=W$1)*ROW($D$2:$D$193))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Dallas Goedert (TE)</v>
      </c>
    </row>
    <row r="29" spans="4:31" x14ac:dyDescent="0.25">
      <c r="D29" s="4">
        <v>3</v>
      </c>
      <c r="E29" s="4">
        <v>4</v>
      </c>
      <c r="F29" s="4">
        <v>28</v>
      </c>
      <c r="G29" s="4" t="str" cm="1">
        <f t="array" ref="G29">INDEX($B$2:$B$13, IF(MOD(D29,2)=1, E29, 13-E29))</f>
        <v>Eddie</v>
      </c>
      <c r="H29" s="5" t="s">
        <v>70</v>
      </c>
      <c r="I29" s="5" t="s">
        <v>41</v>
      </c>
      <c r="K29" s="17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4:31" x14ac:dyDescent="0.25">
      <c r="D30" s="4">
        <v>3</v>
      </c>
      <c r="E30" s="4">
        <v>5</v>
      </c>
      <c r="F30" s="4">
        <v>29</v>
      </c>
      <c r="G30" s="4" t="str" cm="1">
        <f t="array" ref="G30">INDEX($B$2:$B$13, IF(MOD(D30,2)=1, E30, 13-E30))</f>
        <v>Ian</v>
      </c>
      <c r="H30" s="5" t="s">
        <v>123</v>
      </c>
      <c r="I30" s="5" t="s">
        <v>9</v>
      </c>
      <c r="K30" s="17">
        <v>15</v>
      </c>
      <c r="L30" s="18" t="str" cm="1">
        <f t="array" ref="L30">_xlfn.LET(
  _xlpm.playerRow, SUMPRODUCT(($D$2:$D$193=$K30)*($G$2:$G$193=L$1)*ROW($D$2:$D$193))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Justice Hill (RB)</v>
      </c>
      <c r="M30" s="18" t="str" cm="1">
        <f t="array" ref="M30">_xlfn.LET(
  _xlpm.playerRow, SUMPRODUCT(($D$2:$D$193=$K30)*($G$2:$G$193=M$1)*ROW($D$2:$D$193))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Chase McLaughlin (K)</v>
      </c>
      <c r="N30" s="18" t="str" cm="1">
        <f t="array" ref="N30">_xlfn.LET(
  _xlpm.playerRow, SUMPRODUCT(($D$2:$D$193=$K30)*($G$2:$G$193=N$1)*ROW($D$2:$D$193))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Joe Mixon (RB)</v>
      </c>
      <c r="O30" s="18" t="str" cm="1">
        <f t="array" ref="O30">_xlfn.LET(
  _xlpm.playerRow, SUMPRODUCT(($D$2:$D$193=$K30)*($G$2:$G$193=O$1)*ROW($D$2:$D$193))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Cameron Dicker (K)</v>
      </c>
      <c r="P30" s="18" t="str" cm="1">
        <f t="array" ref="P30">_xlfn.LET(
  _xlpm.playerRow, SUMPRODUCT(($D$2:$D$193=$K30)*($G$2:$G$193=P$1)*ROW($D$2:$D$193))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Kansas City Chiefs (DST)</v>
      </c>
      <c r="Q30" s="18" t="str" cm="1">
        <f t="array" ref="Q30">_xlfn.LET(
  _xlpm.playerRow, SUMPRODUCT(($D$2:$D$193=$K30)*($G$2:$G$193=Q$1)*ROW($D$2:$D$193))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Detroit Lions (DST)</v>
      </c>
      <c r="R30" s="18" t="str" cm="1">
        <f t="array" ref="R30">_xlfn.LET(
  _xlpm.playerRow, SUMPRODUCT(($D$2:$D$193=$K30)*($G$2:$G$193=R$1)*ROW($D$2:$D$193))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Dylan Sampson (RB)</v>
      </c>
      <c r="S30" s="18" t="str" cm="1">
        <f t="array" ref="S30">_xlfn.LET(
  _xlpm.playerRow, SUMPRODUCT(($D$2:$D$193=$K30)*($G$2:$G$193=S$1)*ROW($D$2:$D$193))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Chris Boswell (K)</v>
      </c>
      <c r="T30" s="18" t="str" cm="1">
        <f t="array" ref="T30">_xlfn.LET(
  _xlpm.playerRow, SUMPRODUCT(($D$2:$D$193=$K30)*($G$2:$G$193=T$1)*ROW($D$2:$D$193))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Rashod Bateman (WR)</v>
      </c>
      <c r="U30" s="18" t="str" cm="1">
        <f t="array" ref="U30">_xlfn.LET(
  _xlpm.playerRow, SUMPRODUCT(($D$2:$D$193=$K30)*($G$2:$G$193=U$1)*ROW($D$2:$D$193))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Zach Ertz (TE)</v>
      </c>
      <c r="V30" s="18" t="str" cm="1">
        <f t="array" ref="V30">_xlfn.LET(
  _xlpm.playerRow, SUMPRODUCT(($D$2:$D$193=$K30)*($G$2:$G$193=V$1)*ROW($D$2:$D$193))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Tyler Bass (K)</v>
      </c>
      <c r="W30" s="18" t="str" cm="1">
        <f t="array" ref="W30">_xlfn.LET(
  _xlpm.playerRow, SUMPRODUCT(($D$2:$D$193=$K30)*($G$2:$G$193=W$1)*ROW($D$2:$D$193))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Tyjae Spears (RB)</v>
      </c>
    </row>
    <row r="31" spans="4:31" x14ac:dyDescent="0.25">
      <c r="D31" s="4">
        <v>3</v>
      </c>
      <c r="E31" s="4">
        <v>6</v>
      </c>
      <c r="F31" s="4">
        <v>30</v>
      </c>
      <c r="G31" s="4" t="str" cm="1">
        <f t="array" ref="G31">INDEX($B$2:$B$13, IF(MOD(D31,2)=1, E31, 13-E31))</f>
        <v>Steve</v>
      </c>
      <c r="H31" s="5" t="s">
        <v>110</v>
      </c>
      <c r="I31" s="5" t="s">
        <v>9</v>
      </c>
      <c r="K31" s="17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4:31" x14ac:dyDescent="0.25">
      <c r="D32" s="4">
        <v>3</v>
      </c>
      <c r="E32" s="4">
        <v>7</v>
      </c>
      <c r="F32" s="4">
        <v>31</v>
      </c>
      <c r="G32" s="4" t="str" cm="1">
        <f t="array" ref="G32">INDEX($B$2:$B$13, IF(MOD(D32,2)=1, E32, 13-E32))</f>
        <v>Justin</v>
      </c>
      <c r="H32" s="5" t="s">
        <v>81</v>
      </c>
      <c r="I32" s="5" t="s">
        <v>9</v>
      </c>
      <c r="K32" s="17">
        <v>16</v>
      </c>
      <c r="L32" s="18" t="str" cm="1">
        <f t="array" ref="L32">_xlfn.LET(
  _xlpm.playerRow, SUMPRODUCT(($D$2:$D$193=$K32)*($G$2:$G$193=L$1)*ROW($D$2:$D$193))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Jalen Coker (WR)</v>
      </c>
      <c r="M32" s="18" t="str" cm="1">
        <f t="array" ref="M32">_xlfn.LET(
  _xlpm.playerRow, SUMPRODUCT(($D$2:$D$193=$K32)*($G$2:$G$193=M$1)*ROW($D$2:$D$193))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Justin Fields (QB)</v>
      </c>
      <c r="N32" s="18" t="str" cm="1">
        <f t="array" ref="N32">_xlfn.LET(
  _xlpm.playerRow, SUMPRODUCT(($D$2:$D$193=$K32)*($G$2:$G$193=N$1)*ROW($D$2:$D$193))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Keaton Mitchell (RB)</v>
      </c>
      <c r="O32" s="18" t="str" cm="1">
        <f t="array" ref="O32">_xlfn.LET(
  _xlpm.playerRow, SUMPRODUCT(($D$2:$D$193=$K32)*($G$2:$G$193=O$1)*ROW($D$2:$D$193))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Michael Wilson (WR)</v>
      </c>
      <c r="P32" s="18" t="str" cm="1">
        <f t="array" ref="P32">_xlfn.LET(
  _xlpm.playerRow, SUMPRODUCT(($D$2:$D$193=$K32)*($G$2:$G$193=P$1)*ROW($D$2:$D$193))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Jalen Royals (WR)</v>
      </c>
      <c r="Q32" s="18" t="str" cm="1">
        <f t="array" ref="Q32">_xlfn.LET(
  _xlpm.playerRow, SUMPRODUCT(($D$2:$D$193=$K32)*($G$2:$G$193=Q$1)*ROW($D$2:$D$193))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Jake Elliott (K)</v>
      </c>
      <c r="R32" s="18" t="str" cm="1">
        <f t="array" ref="R32">_xlfn.LET(
  _xlpm.playerRow, SUMPRODUCT(($D$2:$D$193=$K32)*($G$2:$G$193=R$1)*ROW($D$2:$D$193))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Hunter Henry (TE)</v>
      </c>
      <c r="S32" s="18" t="str" cm="1">
        <f t="array" ref="S32">_xlfn.LET(
  _xlpm.playerRow, SUMPRODUCT(($D$2:$D$193=$K32)*($G$2:$G$193=S$1)*ROW($D$2:$D$193))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Brenton Strange (TE)</v>
      </c>
      <c r="T32" s="18" t="str" cm="1">
        <f t="array" ref="T32">_xlfn.LET(
  _xlpm.playerRow, SUMPRODUCT(($D$2:$D$193=$K32)*($G$2:$G$193=T$1)*ROW($D$2:$D$193))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Will Shipley (RB)</v>
      </c>
      <c r="U32" s="18" t="str" cm="1">
        <f t="array" ref="U32">_xlfn.LET(
  _xlpm.playerRow, SUMPRODUCT(($D$2:$D$193=$K32)*($G$2:$G$193=U$1)*ROW($D$2:$D$193))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Brandon McManus (K)</v>
      </c>
      <c r="V32" s="18" t="str" cm="1">
        <f t="array" ref="V32">_xlfn.LET(
  _xlpm.playerRow, SUMPRODUCT(($D$2:$D$193=$K32)*($G$2:$G$193=V$1)*ROW($D$2:$D$193))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Roschon Johnson (RB)</v>
      </c>
      <c r="W32" s="18" t="str" cm="1">
        <f t="array" ref="W32">_xlfn.LET(
  _xlpm.playerRow, SUMPRODUCT(($D$2:$D$193=$K32)*($G$2:$G$193=W$1)*ROW($D$2:$D$193))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Cam Little (K)</v>
      </c>
    </row>
    <row r="33" spans="4:23" x14ac:dyDescent="0.25">
      <c r="D33" s="4">
        <v>3</v>
      </c>
      <c r="E33" s="4">
        <v>8</v>
      </c>
      <c r="F33" s="4">
        <v>32</v>
      </c>
      <c r="G33" s="4" t="str" cm="1">
        <f t="array" ref="G33">INDEX($B$2:$B$13, IF(MOD(D33,2)=1, E33, 13-E33))</f>
        <v>Tom</v>
      </c>
      <c r="H33" s="5" t="s">
        <v>71</v>
      </c>
      <c r="I33" s="5" t="s">
        <v>7</v>
      </c>
      <c r="K33" s="17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4:23" x14ac:dyDescent="0.25">
      <c r="D34" s="4">
        <v>3</v>
      </c>
      <c r="E34" s="4">
        <v>9</v>
      </c>
      <c r="F34" s="4">
        <v>33</v>
      </c>
      <c r="G34" s="4" t="str" cm="1">
        <f t="array" ref="G34">INDEX($B$2:$B$13, IF(MOD(D34,2)=1, E34, 13-E34))</f>
        <v>Beau</v>
      </c>
      <c r="H34" s="5" t="s">
        <v>55</v>
      </c>
      <c r="I34" s="5" t="s">
        <v>7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4:23" x14ac:dyDescent="0.25">
      <c r="D35" s="4">
        <v>3</v>
      </c>
      <c r="E35" s="4">
        <v>10</v>
      </c>
      <c r="F35" s="4">
        <v>34</v>
      </c>
      <c r="G35" s="4" t="str" cm="1">
        <f t="array" ref="G35">INDEX($B$2:$B$13, IF(MOD(D35,2)=1, E35, 13-E35))</f>
        <v>Jared</v>
      </c>
      <c r="H35" s="5" t="s">
        <v>85</v>
      </c>
      <c r="I35" s="5" t="s">
        <v>9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4:23" x14ac:dyDescent="0.25">
      <c r="D36" s="4">
        <v>3</v>
      </c>
      <c r="E36" s="4">
        <v>11</v>
      </c>
      <c r="F36" s="4">
        <v>35</v>
      </c>
      <c r="G36" s="4" t="str" cm="1">
        <f t="array" ref="G36">INDEX($B$2:$B$13, IF(MOD(D36,2)=1, E36, 13-E36))</f>
        <v>Rico</v>
      </c>
      <c r="H36" s="5" t="s">
        <v>24</v>
      </c>
      <c r="I36" s="5" t="s">
        <v>9</v>
      </c>
    </row>
    <row r="37" spans="4:23" x14ac:dyDescent="0.25">
      <c r="D37" s="4">
        <v>3</v>
      </c>
      <c r="E37" s="4">
        <v>12</v>
      </c>
      <c r="F37" s="4">
        <v>36</v>
      </c>
      <c r="G37" s="4" t="str" cm="1">
        <f t="array" ref="G37">INDEX($B$2:$B$13, IF(MOD(D37,2)=1, E37, 13-E37))</f>
        <v>Dave</v>
      </c>
      <c r="H37" s="5" t="s">
        <v>47</v>
      </c>
      <c r="I37" s="5" t="s">
        <v>9</v>
      </c>
    </row>
    <row r="38" spans="4:23" x14ac:dyDescent="0.25">
      <c r="D38" s="4">
        <v>4</v>
      </c>
      <c r="E38" s="4">
        <v>1</v>
      </c>
      <c r="F38" s="4">
        <v>37</v>
      </c>
      <c r="G38" s="4" t="str" cm="1">
        <f t="array" ref="G38">INDEX($B$2:$B$13, IF(MOD(D38,2)=1, E38, 13-E38))</f>
        <v>Dave</v>
      </c>
      <c r="H38" s="5" t="s">
        <v>40</v>
      </c>
      <c r="I38" s="5" t="s">
        <v>41</v>
      </c>
    </row>
    <row r="39" spans="4:23" x14ac:dyDescent="0.25">
      <c r="D39" s="4">
        <v>4</v>
      </c>
      <c r="E39" s="4">
        <v>2</v>
      </c>
      <c r="F39" s="4">
        <v>38</v>
      </c>
      <c r="G39" s="4" t="str" cm="1">
        <f t="array" ref="G39">INDEX($B$2:$B$13, IF(MOD(D39,2)=1, E39, 13-E39))</f>
        <v>Rico</v>
      </c>
      <c r="H39" s="5" t="s">
        <v>221</v>
      </c>
      <c r="I39" s="5" t="s">
        <v>9</v>
      </c>
    </row>
    <row r="40" spans="4:23" x14ac:dyDescent="0.25">
      <c r="D40" s="4">
        <v>4</v>
      </c>
      <c r="E40" s="4">
        <v>3</v>
      </c>
      <c r="F40" s="4">
        <v>39</v>
      </c>
      <c r="G40" s="4" t="str" cm="1">
        <f t="array" ref="G40">INDEX($B$2:$B$13, IF(MOD(D40,2)=1, E40, 13-E40))</f>
        <v>Jared</v>
      </c>
      <c r="H40" s="5" t="s">
        <v>99</v>
      </c>
      <c r="I40" s="5" t="s">
        <v>50</v>
      </c>
    </row>
    <row r="41" spans="4:23" x14ac:dyDescent="0.25">
      <c r="D41" s="4">
        <v>4</v>
      </c>
      <c r="E41" s="4">
        <v>4</v>
      </c>
      <c r="F41" s="4">
        <v>40</v>
      </c>
      <c r="G41" s="4" t="str" cm="1">
        <f t="array" ref="G41">INDEX($B$2:$B$13, IF(MOD(D41,2)=1, E41, 13-E41))</f>
        <v>Beau</v>
      </c>
      <c r="H41" s="5" t="s">
        <v>222</v>
      </c>
      <c r="I41" s="5" t="s">
        <v>9</v>
      </c>
    </row>
    <row r="42" spans="4:23" x14ac:dyDescent="0.25">
      <c r="D42" s="4">
        <v>4</v>
      </c>
      <c r="E42" s="4">
        <v>5</v>
      </c>
      <c r="F42" s="4">
        <v>41</v>
      </c>
      <c r="G42" s="4" t="str" cm="1">
        <f t="array" ref="G42">INDEX($B$2:$B$13, IF(MOD(D42,2)=1, E42, 13-E42))</f>
        <v>Tom</v>
      </c>
      <c r="H42" s="5" t="s">
        <v>63</v>
      </c>
      <c r="I42" s="5" t="s">
        <v>41</v>
      </c>
    </row>
    <row r="43" spans="4:23" x14ac:dyDescent="0.25">
      <c r="D43" s="4">
        <v>4</v>
      </c>
      <c r="E43" s="4">
        <v>6</v>
      </c>
      <c r="F43" s="4">
        <v>42</v>
      </c>
      <c r="G43" s="4" t="str" cm="1">
        <f t="array" ref="G43">INDEX($B$2:$B$13, IF(MOD(D43,2)=1, E43, 13-E43))</f>
        <v>Justin</v>
      </c>
      <c r="H43" s="5" t="s">
        <v>43</v>
      </c>
      <c r="I43" s="5" t="s">
        <v>9</v>
      </c>
    </row>
    <row r="44" spans="4:23" x14ac:dyDescent="0.25">
      <c r="D44" s="4">
        <v>4</v>
      </c>
      <c r="E44" s="4">
        <v>7</v>
      </c>
      <c r="F44" s="4">
        <v>43</v>
      </c>
      <c r="G44" s="4" t="str" cm="1">
        <f t="array" ref="G44">INDEX($B$2:$B$13, IF(MOD(D44,2)=1, E44, 13-E44))</f>
        <v>Steve</v>
      </c>
      <c r="H44" s="5" t="s">
        <v>223</v>
      </c>
      <c r="I44" s="5" t="s">
        <v>9</v>
      </c>
    </row>
    <row r="45" spans="4:23" x14ac:dyDescent="0.25">
      <c r="D45" s="4">
        <v>4</v>
      </c>
      <c r="E45" s="4">
        <v>8</v>
      </c>
      <c r="F45" s="4">
        <v>44</v>
      </c>
      <c r="G45" s="4" t="str" cm="1">
        <f t="array" ref="G45">INDEX($B$2:$B$13, IF(MOD(D45,2)=1, E45, 13-E45))</f>
        <v>Ian</v>
      </c>
      <c r="H45" s="5" t="s">
        <v>26</v>
      </c>
      <c r="I45" s="5" t="s">
        <v>7</v>
      </c>
    </row>
    <row r="46" spans="4:23" x14ac:dyDescent="0.25">
      <c r="D46" s="4">
        <v>4</v>
      </c>
      <c r="E46" s="4">
        <v>9</v>
      </c>
      <c r="F46" s="4">
        <v>45</v>
      </c>
      <c r="G46" s="4" t="str" cm="1">
        <f t="array" ref="G46">INDEX($B$2:$B$13, IF(MOD(D46,2)=1, E46, 13-E46))</f>
        <v>Eddie</v>
      </c>
      <c r="H46" s="5" t="s">
        <v>134</v>
      </c>
      <c r="I46" s="5" t="s">
        <v>7</v>
      </c>
    </row>
    <row r="47" spans="4:23" x14ac:dyDescent="0.25">
      <c r="D47" s="4">
        <v>4</v>
      </c>
      <c r="E47" s="4">
        <v>10</v>
      </c>
      <c r="F47" s="4">
        <v>46</v>
      </c>
      <c r="G47" s="4" t="str" cm="1">
        <f t="array" ref="G47">INDEX($B$2:$B$13, IF(MOD(D47,2)=1, E47, 13-E47))</f>
        <v>Nate</v>
      </c>
      <c r="H47" s="5" t="s">
        <v>84</v>
      </c>
      <c r="I47" s="5" t="s">
        <v>7</v>
      </c>
    </row>
    <row r="48" spans="4:23" x14ac:dyDescent="0.25">
      <c r="D48" s="4">
        <v>4</v>
      </c>
      <c r="E48" s="4">
        <v>11</v>
      </c>
      <c r="F48" s="4">
        <v>47</v>
      </c>
      <c r="G48" s="4" t="str" cm="1">
        <f t="array" ref="G48">INDEX($B$2:$B$13, IF(MOD(D48,2)=1, E48, 13-E48))</f>
        <v>Stefan</v>
      </c>
      <c r="H48" s="5" t="s">
        <v>114</v>
      </c>
      <c r="I48" s="5" t="s">
        <v>9</v>
      </c>
    </row>
    <row r="49" spans="4:9" x14ac:dyDescent="0.25">
      <c r="D49" s="4">
        <v>4</v>
      </c>
      <c r="E49" s="4">
        <v>12</v>
      </c>
      <c r="F49" s="4">
        <v>48</v>
      </c>
      <c r="G49" s="4" t="str" cm="1">
        <f t="array" ref="G49">INDEX($B$2:$B$13, IF(MOD(D49,2)=1, E49, 13-E49))</f>
        <v>Dylan</v>
      </c>
      <c r="H49" s="5" t="s">
        <v>105</v>
      </c>
      <c r="I49" s="5" t="s">
        <v>41</v>
      </c>
    </row>
    <row r="50" spans="4:9" x14ac:dyDescent="0.25">
      <c r="D50" s="4">
        <v>5</v>
      </c>
      <c r="E50" s="4">
        <v>1</v>
      </c>
      <c r="F50" s="4">
        <v>49</v>
      </c>
      <c r="G50" s="4" t="str" cm="1">
        <f t="array" ref="G50">INDEX($B$2:$B$13, IF(MOD(D50,2)=1, E50, 13-E50))</f>
        <v>Dylan</v>
      </c>
      <c r="H50" s="5" t="s">
        <v>101</v>
      </c>
      <c r="I50" s="5" t="s">
        <v>7</v>
      </c>
    </row>
    <row r="51" spans="4:9" x14ac:dyDescent="0.25">
      <c r="D51" s="4">
        <v>5</v>
      </c>
      <c r="E51" s="4">
        <v>2</v>
      </c>
      <c r="F51" s="4">
        <v>50</v>
      </c>
      <c r="G51" s="4" t="str" cm="1">
        <f t="array" ref="G51">INDEX($B$2:$B$13, IF(MOD(D51,2)=1, E51, 13-E51))</f>
        <v>Stefan</v>
      </c>
      <c r="H51" s="5" t="s">
        <v>224</v>
      </c>
      <c r="I51" s="5" t="s">
        <v>7</v>
      </c>
    </row>
    <row r="52" spans="4:9" x14ac:dyDescent="0.25">
      <c r="D52" s="4">
        <v>5</v>
      </c>
      <c r="E52" s="4">
        <v>3</v>
      </c>
      <c r="F52" s="4">
        <v>51</v>
      </c>
      <c r="G52" s="4" t="str" cm="1">
        <f t="array" ref="G52">INDEX($B$2:$B$13, IF(MOD(D52,2)=1, E52, 13-E52))</f>
        <v>Nate</v>
      </c>
      <c r="H52" s="5" t="s">
        <v>112</v>
      </c>
      <c r="I52" s="5" t="s">
        <v>9</v>
      </c>
    </row>
    <row r="53" spans="4:9" x14ac:dyDescent="0.25">
      <c r="D53" s="4">
        <v>5</v>
      </c>
      <c r="E53" s="4">
        <v>4</v>
      </c>
      <c r="F53" s="4">
        <v>52</v>
      </c>
      <c r="G53" s="4" t="str" cm="1">
        <f t="array" ref="G53">INDEX($B$2:$B$13, IF(MOD(D53,2)=1, E53, 13-E53))</f>
        <v>Eddie</v>
      </c>
      <c r="H53" s="5" t="s">
        <v>72</v>
      </c>
      <c r="I53" s="5" t="s">
        <v>9</v>
      </c>
    </row>
    <row r="54" spans="4:9" x14ac:dyDescent="0.25">
      <c r="D54" s="4">
        <v>5</v>
      </c>
      <c r="E54" s="4">
        <v>5</v>
      </c>
      <c r="F54" s="4">
        <v>53</v>
      </c>
      <c r="G54" s="4" t="str" cm="1">
        <f t="array" ref="G54">INDEX($B$2:$B$13, IF(MOD(D54,2)=1, E54, 13-E54))</f>
        <v>Ian</v>
      </c>
      <c r="H54" s="5" t="s">
        <v>225</v>
      </c>
      <c r="I54" s="5" t="s">
        <v>7</v>
      </c>
    </row>
    <row r="55" spans="4:9" x14ac:dyDescent="0.25">
      <c r="D55" s="4">
        <v>5</v>
      </c>
      <c r="E55" s="4">
        <v>6</v>
      </c>
      <c r="F55" s="4">
        <v>54</v>
      </c>
      <c r="G55" s="4" t="str" cm="1">
        <f t="array" ref="G55">INDEX($B$2:$B$13, IF(MOD(D55,2)=1, E55, 13-E55))</f>
        <v>Steve</v>
      </c>
      <c r="H55" s="5" t="s">
        <v>226</v>
      </c>
      <c r="I55" s="5" t="s">
        <v>9</v>
      </c>
    </row>
    <row r="56" spans="4:9" x14ac:dyDescent="0.25">
      <c r="D56" s="4">
        <v>5</v>
      </c>
      <c r="E56" s="4">
        <v>7</v>
      </c>
      <c r="F56" s="4">
        <v>55</v>
      </c>
      <c r="G56" s="4" t="str" cm="1">
        <f t="array" ref="G56">INDEX($B$2:$B$13, IF(MOD(D56,2)=1, E56, 13-E56))</f>
        <v>Justin</v>
      </c>
      <c r="H56" s="5" t="s">
        <v>227</v>
      </c>
      <c r="I56" s="5" t="s">
        <v>41</v>
      </c>
    </row>
    <row r="57" spans="4:9" x14ac:dyDescent="0.25">
      <c r="D57" s="4">
        <v>5</v>
      </c>
      <c r="E57" s="4">
        <v>8</v>
      </c>
      <c r="F57" s="4">
        <v>56</v>
      </c>
      <c r="G57" s="4" t="str" cm="1">
        <f t="array" ref="G57">INDEX($B$2:$B$13, IF(MOD(D57,2)=1, E57, 13-E57))</f>
        <v>Tom</v>
      </c>
      <c r="H57" s="5" t="s">
        <v>131</v>
      </c>
      <c r="I57" s="5" t="s">
        <v>9</v>
      </c>
    </row>
    <row r="58" spans="4:9" x14ac:dyDescent="0.25">
      <c r="D58" s="4">
        <v>5</v>
      </c>
      <c r="E58" s="4">
        <v>9</v>
      </c>
      <c r="F58" s="4">
        <v>57</v>
      </c>
      <c r="G58" s="4" t="str" cm="1">
        <f t="array" ref="G58">INDEX($B$2:$B$13, IF(MOD(D58,2)=1, E58, 13-E58))</f>
        <v>Beau</v>
      </c>
      <c r="H58" s="5" t="s">
        <v>74</v>
      </c>
      <c r="I58" s="5" t="s">
        <v>7</v>
      </c>
    </row>
    <row r="59" spans="4:9" x14ac:dyDescent="0.25">
      <c r="D59" s="4">
        <v>5</v>
      </c>
      <c r="E59" s="4">
        <v>10</v>
      </c>
      <c r="F59" s="4">
        <v>58</v>
      </c>
      <c r="G59" s="4" t="str" cm="1">
        <f t="array" ref="G59">INDEX($B$2:$B$13, IF(MOD(D59,2)=1, E59, 13-E59))</f>
        <v>Jared</v>
      </c>
      <c r="H59" s="5" t="s">
        <v>33</v>
      </c>
      <c r="I59" s="5" t="s">
        <v>9</v>
      </c>
    </row>
    <row r="60" spans="4:9" x14ac:dyDescent="0.25">
      <c r="D60" s="4">
        <v>5</v>
      </c>
      <c r="E60" s="4">
        <v>11</v>
      </c>
      <c r="F60" s="4">
        <v>59</v>
      </c>
      <c r="G60" s="4" t="str" cm="1">
        <f t="array" ref="G60">INDEX($B$2:$B$13, IF(MOD(D60,2)=1, E60, 13-E60))</f>
        <v>Rico</v>
      </c>
      <c r="H60" s="5" t="s">
        <v>93</v>
      </c>
      <c r="I60" s="5" t="s">
        <v>7</v>
      </c>
    </row>
    <row r="61" spans="4:9" x14ac:dyDescent="0.25">
      <c r="D61" s="4">
        <v>5</v>
      </c>
      <c r="E61" s="4">
        <v>12</v>
      </c>
      <c r="F61" s="4">
        <v>60</v>
      </c>
      <c r="G61" s="4" t="str" cm="1">
        <f t="array" ref="G61">INDEX($B$2:$B$13, IF(MOD(D61,2)=1, E61, 13-E61))</f>
        <v>Dave</v>
      </c>
      <c r="H61" s="5" t="s">
        <v>54</v>
      </c>
      <c r="I61" s="5" t="s">
        <v>9</v>
      </c>
    </row>
    <row r="62" spans="4:9" x14ac:dyDescent="0.25">
      <c r="D62" s="4">
        <v>6</v>
      </c>
      <c r="E62" s="4">
        <v>1</v>
      </c>
      <c r="F62" s="4">
        <v>61</v>
      </c>
      <c r="G62" s="4" t="str" cm="1">
        <f t="array" ref="G62">INDEX($B$2:$B$13, IF(MOD(D62,2)=1, E62, 13-E62))</f>
        <v>Dave</v>
      </c>
      <c r="H62" s="5" t="s">
        <v>94</v>
      </c>
      <c r="I62" s="5" t="s">
        <v>9</v>
      </c>
    </row>
    <row r="63" spans="4:9" x14ac:dyDescent="0.25">
      <c r="D63" s="4">
        <v>6</v>
      </c>
      <c r="E63" s="4">
        <v>2</v>
      </c>
      <c r="F63" s="4">
        <v>62</v>
      </c>
      <c r="G63" s="4" t="str" cm="1">
        <f t="array" ref="G63">INDEX($B$2:$B$13, IF(MOD(D63,2)=1, E63, 13-E63))</f>
        <v>Rico</v>
      </c>
      <c r="H63" s="5" t="s">
        <v>228</v>
      </c>
      <c r="I63" s="5" t="s">
        <v>9</v>
      </c>
    </row>
    <row r="64" spans="4:9" x14ac:dyDescent="0.25">
      <c r="D64" s="4">
        <v>6</v>
      </c>
      <c r="E64" s="4">
        <v>3</v>
      </c>
      <c r="F64" s="4">
        <v>63</v>
      </c>
      <c r="G64" s="4" t="str" cm="1">
        <f t="array" ref="G64">INDEX($B$2:$B$13, IF(MOD(D64,2)=1, E64, 13-E64))</f>
        <v>Jared</v>
      </c>
      <c r="H64" s="5" t="s">
        <v>229</v>
      </c>
      <c r="I64" s="5" t="s">
        <v>41</v>
      </c>
    </row>
    <row r="65" spans="4:9" x14ac:dyDescent="0.25">
      <c r="D65" s="4">
        <v>6</v>
      </c>
      <c r="E65" s="4">
        <v>4</v>
      </c>
      <c r="F65" s="4">
        <v>64</v>
      </c>
      <c r="G65" s="4" t="str" cm="1">
        <f t="array" ref="G65">INDEX($B$2:$B$13, IF(MOD(D65,2)=1, E65, 13-E65))</f>
        <v>Beau</v>
      </c>
      <c r="H65" s="5" t="s">
        <v>230</v>
      </c>
      <c r="I65" s="5" t="s">
        <v>50</v>
      </c>
    </row>
    <row r="66" spans="4:9" x14ac:dyDescent="0.25">
      <c r="D66" s="4">
        <v>6</v>
      </c>
      <c r="E66" s="4">
        <v>5</v>
      </c>
      <c r="F66" s="4">
        <v>65</v>
      </c>
      <c r="G66" s="4" t="str" cm="1">
        <f t="array" ref="G66">INDEX($B$2:$B$13, IF(MOD(D66,2)=1, E66, 13-E66))</f>
        <v>Tom</v>
      </c>
      <c r="H66" s="5" t="s">
        <v>48</v>
      </c>
      <c r="I66" s="5" t="s">
        <v>7</v>
      </c>
    </row>
    <row r="67" spans="4:9" x14ac:dyDescent="0.25">
      <c r="D67" s="4">
        <v>6</v>
      </c>
      <c r="E67" s="4">
        <v>6</v>
      </c>
      <c r="F67" s="4">
        <v>66</v>
      </c>
      <c r="G67" s="4" t="str" cm="1">
        <f t="array" ref="G67">INDEX($B$2:$B$13, IF(MOD(D67,2)=1, E67, 13-E67))</f>
        <v>Justin</v>
      </c>
      <c r="H67" s="5" t="s">
        <v>168</v>
      </c>
      <c r="I67" s="5" t="s">
        <v>50</v>
      </c>
    </row>
    <row r="68" spans="4:9" x14ac:dyDescent="0.25">
      <c r="D68" s="4">
        <v>6</v>
      </c>
      <c r="E68" s="4">
        <v>7</v>
      </c>
      <c r="F68" s="4">
        <v>67</v>
      </c>
      <c r="G68" s="4" t="str" cm="1">
        <f t="array" ref="G68">INDEX($B$2:$B$13, IF(MOD(D68,2)=1, E68, 13-E68))</f>
        <v>Steve</v>
      </c>
      <c r="H68" s="5" t="s">
        <v>79</v>
      </c>
      <c r="I68" s="5" t="s">
        <v>7</v>
      </c>
    </row>
    <row r="69" spans="4:9" x14ac:dyDescent="0.25">
      <c r="D69" s="4">
        <v>6</v>
      </c>
      <c r="E69" s="4">
        <v>8</v>
      </c>
      <c r="F69" s="4">
        <v>68</v>
      </c>
      <c r="G69" s="4" t="str" cm="1">
        <f t="array" ref="G69">INDEX($B$2:$B$13, IF(MOD(D69,2)=1, E69, 13-E69))</f>
        <v>Ian</v>
      </c>
      <c r="H69" s="5" t="s">
        <v>64</v>
      </c>
      <c r="I69" s="5" t="s">
        <v>9</v>
      </c>
    </row>
    <row r="70" spans="4:9" x14ac:dyDescent="0.25">
      <c r="D70" s="4">
        <v>6</v>
      </c>
      <c r="E70" s="4">
        <v>9</v>
      </c>
      <c r="F70" s="4">
        <v>69</v>
      </c>
      <c r="G70" s="4" t="str" cm="1">
        <f t="array" ref="G70">INDEX($B$2:$B$13, IF(MOD(D70,2)=1, E70, 13-E70))</f>
        <v>Eddie</v>
      </c>
      <c r="H70" s="5" t="s">
        <v>51</v>
      </c>
      <c r="I70" s="5" t="s">
        <v>50</v>
      </c>
    </row>
    <row r="71" spans="4:9" x14ac:dyDescent="0.25">
      <c r="D71" s="4">
        <v>6</v>
      </c>
      <c r="E71" s="4">
        <v>10</v>
      </c>
      <c r="F71" s="4">
        <v>70</v>
      </c>
      <c r="G71" s="4" t="str" cm="1">
        <f t="array" ref="G71">INDEX($B$2:$B$13, IF(MOD(D71,2)=1, E71, 13-E71))</f>
        <v>Nate</v>
      </c>
      <c r="H71" s="5" t="s">
        <v>89</v>
      </c>
      <c r="I71" s="5" t="s">
        <v>9</v>
      </c>
    </row>
    <row r="72" spans="4:9" x14ac:dyDescent="0.25">
      <c r="D72" s="4">
        <v>6</v>
      </c>
      <c r="E72" s="4">
        <v>11</v>
      </c>
      <c r="F72" s="4">
        <v>71</v>
      </c>
      <c r="G72" s="4" t="str" cm="1">
        <f t="array" ref="G72">INDEX($B$2:$B$13, IF(MOD(D72,2)=1, E72, 13-E72))</f>
        <v>Stefan</v>
      </c>
      <c r="H72" s="5" t="s">
        <v>153</v>
      </c>
      <c r="I72" s="5" t="s">
        <v>9</v>
      </c>
    </row>
    <row r="73" spans="4:9" x14ac:dyDescent="0.25">
      <c r="D73" s="4">
        <v>6</v>
      </c>
      <c r="E73" s="4">
        <v>12</v>
      </c>
      <c r="F73" s="4">
        <v>72</v>
      </c>
      <c r="G73" s="4" t="str" cm="1">
        <f t="array" ref="G73">INDEX($B$2:$B$13, IF(MOD(D73,2)=1, E73, 13-E73))</f>
        <v>Dylan</v>
      </c>
      <c r="H73" s="5" t="s">
        <v>45</v>
      </c>
      <c r="I73" s="5" t="s">
        <v>9</v>
      </c>
    </row>
    <row r="74" spans="4:9" x14ac:dyDescent="0.25">
      <c r="D74" s="4">
        <v>7</v>
      </c>
      <c r="E74" s="4">
        <v>1</v>
      </c>
      <c r="F74" s="4">
        <v>73</v>
      </c>
      <c r="G74" s="4" t="str" cm="1">
        <f t="array" ref="G74">INDEX($B$2:$B$13, IF(MOD(D74,2)=1, E74, 13-E74))</f>
        <v>Dylan</v>
      </c>
      <c r="H74" s="5" t="s">
        <v>231</v>
      </c>
      <c r="I74" s="5" t="s">
        <v>9</v>
      </c>
    </row>
    <row r="75" spans="4:9" x14ac:dyDescent="0.25">
      <c r="D75" s="4">
        <v>7</v>
      </c>
      <c r="E75" s="4">
        <v>2</v>
      </c>
      <c r="F75" s="4">
        <v>74</v>
      </c>
      <c r="G75" s="4" t="str" cm="1">
        <f t="array" ref="G75">INDEX($B$2:$B$13, IF(MOD(D75,2)=1, E75, 13-E75))</f>
        <v>Stefan</v>
      </c>
      <c r="H75" s="5" t="s">
        <v>69</v>
      </c>
      <c r="I75" s="5" t="s">
        <v>9</v>
      </c>
    </row>
    <row r="76" spans="4:9" x14ac:dyDescent="0.25">
      <c r="D76" s="4">
        <v>7</v>
      </c>
      <c r="E76" s="4">
        <v>3</v>
      </c>
      <c r="F76" s="4">
        <v>75</v>
      </c>
      <c r="G76" s="4" t="str" cm="1">
        <f t="array" ref="G76">INDEX($B$2:$B$13, IF(MOD(D76,2)=1, E76, 13-E76))</f>
        <v>Nate</v>
      </c>
      <c r="H76" s="5" t="s">
        <v>49</v>
      </c>
      <c r="I76" s="5" t="s">
        <v>50</v>
      </c>
    </row>
    <row r="77" spans="4:9" x14ac:dyDescent="0.25">
      <c r="D77" s="4">
        <v>7</v>
      </c>
      <c r="E77" s="4">
        <v>4</v>
      </c>
      <c r="F77" s="4">
        <v>76</v>
      </c>
      <c r="G77" s="4" t="str" cm="1">
        <f t="array" ref="G77">INDEX($B$2:$B$13, IF(MOD(D77,2)=1, E77, 13-E77))</f>
        <v>Eddie</v>
      </c>
      <c r="H77" s="5" t="s">
        <v>232</v>
      </c>
      <c r="I77" s="5" t="s">
        <v>9</v>
      </c>
    </row>
    <row r="78" spans="4:9" x14ac:dyDescent="0.25">
      <c r="D78" s="4">
        <v>7</v>
      </c>
      <c r="E78" s="4">
        <v>5</v>
      </c>
      <c r="F78" s="4">
        <v>77</v>
      </c>
      <c r="G78" s="4" t="str" cm="1">
        <f t="array" ref="G78">INDEX($B$2:$B$13, IF(MOD(D78,2)=1, E78, 13-E78))</f>
        <v>Ian</v>
      </c>
      <c r="H78" s="5" t="s">
        <v>197</v>
      </c>
      <c r="I78" s="5" t="s">
        <v>7</v>
      </c>
    </row>
    <row r="79" spans="4:9" x14ac:dyDescent="0.25">
      <c r="D79" s="4">
        <v>7</v>
      </c>
      <c r="E79" s="4">
        <v>6</v>
      </c>
      <c r="F79" s="4">
        <v>78</v>
      </c>
      <c r="G79" s="4" t="str" cm="1">
        <f t="array" ref="G79">INDEX($B$2:$B$13, IF(MOD(D79,2)=1, E79, 13-E79))</f>
        <v>Steve</v>
      </c>
      <c r="H79" s="5" t="s">
        <v>233</v>
      </c>
      <c r="I79" s="5" t="s">
        <v>9</v>
      </c>
    </row>
    <row r="80" spans="4:9" x14ac:dyDescent="0.25">
      <c r="D80" s="4">
        <v>7</v>
      </c>
      <c r="E80" s="4">
        <v>7</v>
      </c>
      <c r="F80" s="4">
        <v>79</v>
      </c>
      <c r="G80" s="4" t="str" cm="1">
        <f t="array" ref="G80">INDEX($B$2:$B$13, IF(MOD(D80,2)=1, E80, 13-E80))</f>
        <v>Justin</v>
      </c>
      <c r="H80" s="5" t="s">
        <v>146</v>
      </c>
      <c r="I80" s="5" t="s">
        <v>56</v>
      </c>
    </row>
    <row r="81" spans="4:9" x14ac:dyDescent="0.25">
      <c r="D81" s="4">
        <v>7</v>
      </c>
      <c r="E81" s="4">
        <v>8</v>
      </c>
      <c r="F81" s="4">
        <v>80</v>
      </c>
      <c r="G81" s="4" t="str" cm="1">
        <f t="array" ref="G81">INDEX($B$2:$B$13, IF(MOD(D81,2)=1, E81, 13-E81))</f>
        <v>Tom</v>
      </c>
      <c r="H81" s="5" t="s">
        <v>104</v>
      </c>
      <c r="I81" s="5" t="s">
        <v>7</v>
      </c>
    </row>
    <row r="82" spans="4:9" x14ac:dyDescent="0.25">
      <c r="D82" s="4">
        <v>7</v>
      </c>
      <c r="E82" s="4">
        <v>9</v>
      </c>
      <c r="F82" s="4">
        <v>81</v>
      </c>
      <c r="G82" s="4" t="str" cm="1">
        <f t="array" ref="G82">INDEX($B$2:$B$13, IF(MOD(D82,2)=1, E82, 13-E82))</f>
        <v>Beau</v>
      </c>
      <c r="H82" s="5" t="s">
        <v>120</v>
      </c>
      <c r="I82" s="5" t="s">
        <v>7</v>
      </c>
    </row>
    <row r="83" spans="4:9" x14ac:dyDescent="0.25">
      <c r="D83" s="4">
        <v>7</v>
      </c>
      <c r="E83" s="4">
        <v>10</v>
      </c>
      <c r="F83" s="4">
        <v>82</v>
      </c>
      <c r="G83" s="4" t="str" cm="1">
        <f t="array" ref="G83">INDEX($B$2:$B$13, IF(MOD(D83,2)=1, E83, 13-E83))</f>
        <v>Jared</v>
      </c>
      <c r="H83" s="5" t="s">
        <v>234</v>
      </c>
      <c r="I83" s="5" t="s">
        <v>7</v>
      </c>
    </row>
    <row r="84" spans="4:9" x14ac:dyDescent="0.25">
      <c r="D84" s="4">
        <v>7</v>
      </c>
      <c r="E84" s="4">
        <v>11</v>
      </c>
      <c r="F84" s="4">
        <v>83</v>
      </c>
      <c r="G84" s="4" t="str" cm="1">
        <f t="array" ref="G84">INDEX($B$2:$B$13, IF(MOD(D84,2)=1, E84, 13-E84))</f>
        <v>Rico</v>
      </c>
      <c r="H84" s="5" t="s">
        <v>235</v>
      </c>
      <c r="I84" s="5" t="s">
        <v>50</v>
      </c>
    </row>
    <row r="85" spans="4:9" x14ac:dyDescent="0.25">
      <c r="D85" s="4">
        <v>7</v>
      </c>
      <c r="E85" s="4">
        <v>12</v>
      </c>
      <c r="F85" s="4">
        <v>84</v>
      </c>
      <c r="G85" s="4" t="str" cm="1">
        <f t="array" ref="G85">INDEX($B$2:$B$13, IF(MOD(D85,2)=1, E85, 13-E85))</f>
        <v>Dave</v>
      </c>
      <c r="H85" s="5" t="s">
        <v>135</v>
      </c>
      <c r="I85" s="5" t="s">
        <v>7</v>
      </c>
    </row>
    <row r="86" spans="4:9" x14ac:dyDescent="0.25">
      <c r="D86" s="4">
        <v>8</v>
      </c>
      <c r="E86" s="4">
        <v>1</v>
      </c>
      <c r="F86" s="4">
        <v>85</v>
      </c>
      <c r="G86" s="4" t="str" cm="1">
        <f t="array" ref="G86">INDEX($B$2:$B$13, IF(MOD(D86,2)=1, E86, 13-E86))</f>
        <v>Dave</v>
      </c>
      <c r="H86" s="5" t="s">
        <v>236</v>
      </c>
      <c r="I86" s="5" t="s">
        <v>50</v>
      </c>
    </row>
    <row r="87" spans="4:9" x14ac:dyDescent="0.25">
      <c r="D87" s="4">
        <v>8</v>
      </c>
      <c r="E87" s="4">
        <v>2</v>
      </c>
      <c r="F87" s="4">
        <v>86</v>
      </c>
      <c r="G87" s="4" t="str" cm="1">
        <f t="array" ref="G87">INDEX($B$2:$B$13, IF(MOD(D87,2)=1, E87, 13-E87))</f>
        <v>Rico</v>
      </c>
      <c r="H87" s="5" t="s">
        <v>113</v>
      </c>
      <c r="I87" s="5" t="s">
        <v>41</v>
      </c>
    </row>
    <row r="88" spans="4:9" x14ac:dyDescent="0.25">
      <c r="D88" s="4">
        <v>8</v>
      </c>
      <c r="E88" s="4">
        <v>3</v>
      </c>
      <c r="F88" s="4">
        <v>87</v>
      </c>
      <c r="G88" s="4" t="str" cm="1">
        <f t="array" ref="G88">INDEX($B$2:$B$13, IF(MOD(D88,2)=1, E88, 13-E88))</f>
        <v>Jared</v>
      </c>
      <c r="H88" s="5" t="s">
        <v>237</v>
      </c>
      <c r="I88" s="5" t="s">
        <v>7</v>
      </c>
    </row>
    <row r="89" spans="4:9" x14ac:dyDescent="0.25">
      <c r="D89" s="4">
        <v>8</v>
      </c>
      <c r="E89" s="4">
        <v>4</v>
      </c>
      <c r="F89" s="4">
        <v>88</v>
      </c>
      <c r="G89" s="4" t="str" cm="1">
        <f t="array" ref="G89">INDEX($B$2:$B$13, IF(MOD(D89,2)=1, E89, 13-E89))</f>
        <v>Beau</v>
      </c>
      <c r="H89" s="5" t="s">
        <v>169</v>
      </c>
      <c r="I89" s="5" t="s">
        <v>41</v>
      </c>
    </row>
    <row r="90" spans="4:9" x14ac:dyDescent="0.25">
      <c r="D90" s="4">
        <v>8</v>
      </c>
      <c r="E90" s="4">
        <v>5</v>
      </c>
      <c r="F90" s="4">
        <v>89</v>
      </c>
      <c r="G90" s="4" t="str" cm="1">
        <f t="array" ref="G90">INDEX($B$2:$B$13, IF(MOD(D90,2)=1, E90, 13-E90))</f>
        <v>Tom</v>
      </c>
      <c r="H90" s="5" t="s">
        <v>68</v>
      </c>
      <c r="I90" s="5" t="s">
        <v>50</v>
      </c>
    </row>
    <row r="91" spans="4:9" x14ac:dyDescent="0.25">
      <c r="D91" s="4">
        <v>8</v>
      </c>
      <c r="E91" s="4">
        <v>6</v>
      </c>
      <c r="F91" s="4">
        <v>90</v>
      </c>
      <c r="G91" s="4" t="str" cm="1">
        <f t="array" ref="G91">INDEX($B$2:$B$13, IF(MOD(D91,2)=1, E91, 13-E91))</f>
        <v>Justin</v>
      </c>
      <c r="H91" s="5" t="s">
        <v>87</v>
      </c>
      <c r="I91" s="5" t="s">
        <v>50</v>
      </c>
    </row>
    <row r="92" spans="4:9" x14ac:dyDescent="0.25">
      <c r="D92" s="4">
        <v>8</v>
      </c>
      <c r="E92" s="4">
        <v>7</v>
      </c>
      <c r="F92" s="4">
        <v>91</v>
      </c>
      <c r="G92" s="4" t="str" cm="1">
        <f t="array" ref="G92">INDEX($B$2:$B$13, IF(MOD(D92,2)=1, E92, 13-E92))</f>
        <v>Steve</v>
      </c>
      <c r="H92" s="5" t="s">
        <v>179</v>
      </c>
      <c r="I92" s="5" t="s">
        <v>7</v>
      </c>
    </row>
    <row r="93" spans="4:9" x14ac:dyDescent="0.25">
      <c r="D93" s="4">
        <v>8</v>
      </c>
      <c r="E93" s="4">
        <v>8</v>
      </c>
      <c r="F93" s="4">
        <v>92</v>
      </c>
      <c r="G93" s="4" t="str" cm="1">
        <f t="array" ref="G93">INDEX($B$2:$B$13, IF(MOD(D93,2)=1, E93, 13-E93))</f>
        <v>Ian</v>
      </c>
      <c r="H93" s="5" t="s">
        <v>36</v>
      </c>
      <c r="I93" s="5" t="s">
        <v>7</v>
      </c>
    </row>
    <row r="94" spans="4:9" x14ac:dyDescent="0.25">
      <c r="D94" s="4">
        <v>8</v>
      </c>
      <c r="E94" s="4">
        <v>9</v>
      </c>
      <c r="F94" s="4">
        <v>93</v>
      </c>
      <c r="G94" s="4" t="str" cm="1">
        <f t="array" ref="G94">INDEX($B$2:$B$13, IF(MOD(D94,2)=1, E94, 13-E94))</f>
        <v>Eddie</v>
      </c>
      <c r="H94" s="5" t="s">
        <v>86</v>
      </c>
      <c r="I94" s="5" t="s">
        <v>7</v>
      </c>
    </row>
    <row r="95" spans="4:9" x14ac:dyDescent="0.25">
      <c r="D95" s="4">
        <v>8</v>
      </c>
      <c r="E95" s="4">
        <v>10</v>
      </c>
      <c r="F95" s="4">
        <v>94</v>
      </c>
      <c r="G95" s="4" t="str" cm="1">
        <f t="array" ref="G95">INDEX($B$2:$B$13, IF(MOD(D95,2)=1, E95, 13-E95))</f>
        <v>Nate</v>
      </c>
      <c r="H95" s="5" t="s">
        <v>143</v>
      </c>
      <c r="I95" s="5" t="s">
        <v>7</v>
      </c>
    </row>
    <row r="96" spans="4:9" x14ac:dyDescent="0.25">
      <c r="D96" s="4">
        <v>8</v>
      </c>
      <c r="E96" s="4">
        <v>11</v>
      </c>
      <c r="F96" s="4">
        <v>95</v>
      </c>
      <c r="G96" s="4" t="str" cm="1">
        <f t="array" ref="G96">INDEX($B$2:$B$13, IF(MOD(D96,2)=1, E96, 13-E96))</f>
        <v>Stefan</v>
      </c>
      <c r="H96" s="5" t="s">
        <v>126</v>
      </c>
      <c r="I96" s="5" t="s">
        <v>9</v>
      </c>
    </row>
    <row r="97" spans="4:9" x14ac:dyDescent="0.25">
      <c r="D97" s="4">
        <v>8</v>
      </c>
      <c r="E97" s="4">
        <v>12</v>
      </c>
      <c r="F97" s="4">
        <v>96</v>
      </c>
      <c r="G97" s="4" t="str" cm="1">
        <f t="array" ref="G97">INDEX($B$2:$B$13, IF(MOD(D97,2)=1, E97, 13-E97))</f>
        <v>Dylan</v>
      </c>
      <c r="H97" s="5" t="s">
        <v>77</v>
      </c>
      <c r="I97" s="5" t="s">
        <v>9</v>
      </c>
    </row>
    <row r="98" spans="4:9" x14ac:dyDescent="0.25">
      <c r="D98" s="4">
        <v>9</v>
      </c>
      <c r="E98" s="4">
        <v>1</v>
      </c>
      <c r="F98" s="4">
        <v>97</v>
      </c>
      <c r="G98" s="4" t="str" cm="1">
        <f t="array" ref="G98">INDEX($B$2:$B$13, IF(MOD(D98,2)=1, E98, 13-E98))</f>
        <v>Dylan</v>
      </c>
      <c r="H98" s="5" t="s">
        <v>80</v>
      </c>
      <c r="I98" s="5" t="s">
        <v>9</v>
      </c>
    </row>
    <row r="99" spans="4:9" x14ac:dyDescent="0.25">
      <c r="D99" s="4">
        <v>9</v>
      </c>
      <c r="E99" s="4">
        <v>2</v>
      </c>
      <c r="F99" s="4">
        <v>98</v>
      </c>
      <c r="G99" s="4" t="str" cm="1">
        <f t="array" ref="G99">INDEX($B$2:$B$13, IF(MOD(D99,2)=1, E99, 13-E99))</f>
        <v>Stefan</v>
      </c>
      <c r="H99" s="5" t="s">
        <v>238</v>
      </c>
      <c r="I99" s="5" t="s">
        <v>7</v>
      </c>
    </row>
    <row r="100" spans="4:9" x14ac:dyDescent="0.25">
      <c r="D100" s="4">
        <v>9</v>
      </c>
      <c r="E100" s="4">
        <v>3</v>
      </c>
      <c r="F100" s="4">
        <v>99</v>
      </c>
      <c r="G100" s="4" t="str" cm="1">
        <f t="array" ref="G100">INDEX($B$2:$B$13, IF(MOD(D100,2)=1, E100, 13-E100))</f>
        <v>Nate</v>
      </c>
      <c r="H100" s="5" t="s">
        <v>239</v>
      </c>
      <c r="I100" s="5" t="s">
        <v>7</v>
      </c>
    </row>
    <row r="101" spans="4:9" x14ac:dyDescent="0.25">
      <c r="D101" s="4">
        <v>9</v>
      </c>
      <c r="E101" s="4">
        <v>4</v>
      </c>
      <c r="F101" s="4">
        <v>100</v>
      </c>
      <c r="G101" s="4" t="str" cm="1">
        <f t="array" ref="G101">INDEX($B$2:$B$13, IF(MOD(D101,2)=1, E101, 13-E101))</f>
        <v>Eddie</v>
      </c>
      <c r="H101" s="5" t="s">
        <v>128</v>
      </c>
      <c r="I101" s="5" t="s">
        <v>9</v>
      </c>
    </row>
    <row r="102" spans="4:9" x14ac:dyDescent="0.25">
      <c r="D102" s="4">
        <v>9</v>
      </c>
      <c r="E102" s="4">
        <v>5</v>
      </c>
      <c r="F102" s="4">
        <v>101</v>
      </c>
      <c r="G102" s="4" t="str" cm="1">
        <f t="array" ref="G102">INDEX($B$2:$B$13, IF(MOD(D102,2)=1, E102, 13-E102))</f>
        <v>Ian</v>
      </c>
      <c r="H102" s="5" t="s">
        <v>132</v>
      </c>
      <c r="I102" s="5" t="s">
        <v>9</v>
      </c>
    </row>
    <row r="103" spans="4:9" x14ac:dyDescent="0.25">
      <c r="D103" s="4">
        <v>9</v>
      </c>
      <c r="E103" s="4">
        <v>6</v>
      </c>
      <c r="F103" s="4">
        <v>102</v>
      </c>
      <c r="G103" s="4" t="str" cm="1">
        <f t="array" ref="G103">INDEX($B$2:$B$13, IF(MOD(D103,2)=1, E103, 13-E103))</f>
        <v>Steve</v>
      </c>
      <c r="H103" s="5" t="s">
        <v>166</v>
      </c>
      <c r="I103" s="5" t="s">
        <v>9</v>
      </c>
    </row>
    <row r="104" spans="4:9" x14ac:dyDescent="0.25">
      <c r="D104" s="4">
        <v>9</v>
      </c>
      <c r="E104" s="4">
        <v>7</v>
      </c>
      <c r="F104" s="4">
        <v>103</v>
      </c>
      <c r="G104" s="4" t="str" cm="1">
        <f t="array" ref="G104">INDEX($B$2:$B$13, IF(MOD(D104,2)=1, E104, 13-E104))</f>
        <v>Justin</v>
      </c>
      <c r="H104" s="5" t="s">
        <v>133</v>
      </c>
      <c r="I104" s="5" t="s">
        <v>7</v>
      </c>
    </row>
    <row r="105" spans="4:9" x14ac:dyDescent="0.25">
      <c r="D105" s="4">
        <v>9</v>
      </c>
      <c r="E105" s="4">
        <v>8</v>
      </c>
      <c r="F105" s="4">
        <v>104</v>
      </c>
      <c r="G105" s="4" t="str" cm="1">
        <f t="array" ref="G105">INDEX($B$2:$B$13, IF(MOD(D105,2)=1, E105, 13-E105))</f>
        <v>Tom</v>
      </c>
      <c r="H105" s="5" t="s">
        <v>141</v>
      </c>
      <c r="I105" s="5" t="s">
        <v>9</v>
      </c>
    </row>
    <row r="106" spans="4:9" x14ac:dyDescent="0.25">
      <c r="D106" s="4">
        <v>9</v>
      </c>
      <c r="E106" s="4">
        <v>9</v>
      </c>
      <c r="F106" s="4">
        <v>105</v>
      </c>
      <c r="G106" s="4" t="str" cm="1">
        <f t="array" ref="G106">INDEX($B$2:$B$13, IF(MOD(D106,2)=1, E106, 13-E106))</f>
        <v>Beau</v>
      </c>
      <c r="H106" s="5" t="s">
        <v>103</v>
      </c>
      <c r="I106" s="5" t="s">
        <v>9</v>
      </c>
    </row>
    <row r="107" spans="4:9" x14ac:dyDescent="0.25">
      <c r="D107" s="4">
        <v>9</v>
      </c>
      <c r="E107" s="4">
        <v>10</v>
      </c>
      <c r="F107" s="4">
        <v>106</v>
      </c>
      <c r="G107" s="4" t="str" cm="1">
        <f t="array" ref="G107">INDEX($B$2:$B$13, IF(MOD(D107,2)=1, E107, 13-E107))</f>
        <v>Jared</v>
      </c>
      <c r="H107" s="5" t="s">
        <v>39</v>
      </c>
      <c r="I107" s="5" t="s">
        <v>9</v>
      </c>
    </row>
    <row r="108" spans="4:9" x14ac:dyDescent="0.25">
      <c r="D108" s="4">
        <v>9</v>
      </c>
      <c r="E108" s="4">
        <v>11</v>
      </c>
      <c r="F108" s="4">
        <v>107</v>
      </c>
      <c r="G108" s="4" t="str" cm="1">
        <f t="array" ref="G108">INDEX($B$2:$B$13, IF(MOD(D108,2)=1, E108, 13-E108))</f>
        <v>Rico</v>
      </c>
      <c r="H108" s="5" t="s">
        <v>240</v>
      </c>
      <c r="I108" s="5" t="s">
        <v>7</v>
      </c>
    </row>
    <row r="109" spans="4:9" x14ac:dyDescent="0.25">
      <c r="D109" s="4">
        <v>9</v>
      </c>
      <c r="E109" s="4">
        <v>12</v>
      </c>
      <c r="F109" s="4">
        <v>108</v>
      </c>
      <c r="G109" s="4" t="str" cm="1">
        <f t="array" ref="G109">INDEX($B$2:$B$13, IF(MOD(D109,2)=1, E109, 13-E109))</f>
        <v>Dave</v>
      </c>
      <c r="H109" s="5" t="s">
        <v>241</v>
      </c>
      <c r="I109" s="5" t="s">
        <v>9</v>
      </c>
    </row>
    <row r="110" spans="4:9" x14ac:dyDescent="0.25">
      <c r="D110" s="4">
        <v>10</v>
      </c>
      <c r="E110" s="4">
        <v>1</v>
      </c>
      <c r="F110" s="4">
        <v>109</v>
      </c>
      <c r="G110" s="4" t="str" cm="1">
        <f t="array" ref="G110">INDEX($B$2:$B$13, IF(MOD(D110,2)=1, E110, 13-E110))</f>
        <v>Dave</v>
      </c>
      <c r="H110" s="5" t="s">
        <v>52</v>
      </c>
      <c r="I110" s="5" t="s">
        <v>7</v>
      </c>
    </row>
    <row r="111" spans="4:9" x14ac:dyDescent="0.25">
      <c r="D111" s="4">
        <v>10</v>
      </c>
      <c r="E111" s="4">
        <v>2</v>
      </c>
      <c r="F111" s="4">
        <v>110</v>
      </c>
      <c r="G111" s="4" t="str" cm="1">
        <f t="array" ref="G111">INDEX($B$2:$B$13, IF(MOD(D111,2)=1, E111, 13-E111))</f>
        <v>Rico</v>
      </c>
      <c r="H111" s="5" t="s">
        <v>242</v>
      </c>
      <c r="I111" s="5" t="s">
        <v>9</v>
      </c>
    </row>
    <row r="112" spans="4:9" x14ac:dyDescent="0.25">
      <c r="D112" s="4">
        <v>10</v>
      </c>
      <c r="E112" s="4">
        <v>3</v>
      </c>
      <c r="F112" s="4">
        <v>111</v>
      </c>
      <c r="G112" s="4" t="str" cm="1">
        <f t="array" ref="G112">INDEX($B$2:$B$13, IF(MOD(D112,2)=1, E112, 13-E112))</f>
        <v>Jared</v>
      </c>
      <c r="H112" s="5" t="s">
        <v>102</v>
      </c>
      <c r="I112" s="5" t="s">
        <v>9</v>
      </c>
    </row>
    <row r="113" spans="4:9" x14ac:dyDescent="0.25">
      <c r="D113" s="4">
        <v>10</v>
      </c>
      <c r="E113" s="4">
        <v>4</v>
      </c>
      <c r="F113" s="4">
        <v>112</v>
      </c>
      <c r="G113" s="4" t="str" cm="1">
        <f t="array" ref="G113">INDEX($B$2:$B$13, IF(MOD(D113,2)=1, E113, 13-E113))</f>
        <v>Beau</v>
      </c>
      <c r="H113" s="5" t="s">
        <v>62</v>
      </c>
      <c r="I113" s="5" t="s">
        <v>9</v>
      </c>
    </row>
    <row r="114" spans="4:9" x14ac:dyDescent="0.25">
      <c r="D114" s="4">
        <v>10</v>
      </c>
      <c r="E114" s="4">
        <v>5</v>
      </c>
      <c r="F114" s="4">
        <v>113</v>
      </c>
      <c r="G114" s="4" t="str" cm="1">
        <f t="array" ref="G114">INDEX($B$2:$B$13, IF(MOD(D114,2)=1, E114, 13-E114))</f>
        <v>Tom</v>
      </c>
      <c r="H114" s="5" t="s">
        <v>243</v>
      </c>
      <c r="I114" s="5" t="s">
        <v>7</v>
      </c>
    </row>
    <row r="115" spans="4:9" x14ac:dyDescent="0.25">
      <c r="D115" s="4">
        <v>10</v>
      </c>
      <c r="E115" s="4">
        <v>6</v>
      </c>
      <c r="F115" s="4">
        <v>114</v>
      </c>
      <c r="G115" s="4" t="str" cm="1">
        <f t="array" ref="G115">INDEX($B$2:$B$13, IF(MOD(D115,2)=1, E115, 13-E115))</f>
        <v>Justin</v>
      </c>
      <c r="H115" s="5" t="s">
        <v>244</v>
      </c>
      <c r="I115" s="5" t="s">
        <v>9</v>
      </c>
    </row>
    <row r="116" spans="4:9" x14ac:dyDescent="0.25">
      <c r="D116" s="4">
        <v>10</v>
      </c>
      <c r="E116" s="4">
        <v>7</v>
      </c>
      <c r="F116" s="4">
        <v>115</v>
      </c>
      <c r="G116" s="4" t="str" cm="1">
        <f t="array" ref="G116">INDEX($B$2:$B$13, IF(MOD(D116,2)=1, E116, 13-E116))</f>
        <v>Steve</v>
      </c>
      <c r="H116" s="5" t="s">
        <v>190</v>
      </c>
      <c r="I116" s="5" t="s">
        <v>41</v>
      </c>
    </row>
    <row r="117" spans="4:9" x14ac:dyDescent="0.25">
      <c r="D117" s="4">
        <v>10</v>
      </c>
      <c r="E117" s="4">
        <v>8</v>
      </c>
      <c r="F117" s="4">
        <v>116</v>
      </c>
      <c r="G117" s="4" t="str" cm="1">
        <f t="array" ref="G117">INDEX($B$2:$B$13, IF(MOD(D117,2)=1, E117, 13-E117))</f>
        <v>Ian</v>
      </c>
      <c r="H117" s="5" t="s">
        <v>245</v>
      </c>
      <c r="I117" s="5" t="s">
        <v>7</v>
      </c>
    </row>
    <row r="118" spans="4:9" x14ac:dyDescent="0.25">
      <c r="D118" s="4">
        <v>10</v>
      </c>
      <c r="E118" s="4">
        <v>9</v>
      </c>
      <c r="F118" s="4">
        <v>117</v>
      </c>
      <c r="G118" s="4" t="str" cm="1">
        <f t="array" ref="G118">INDEX($B$2:$B$13, IF(MOD(D118,2)=1, E118, 13-E118))</f>
        <v>Eddie</v>
      </c>
      <c r="H118" s="5" t="s">
        <v>46</v>
      </c>
      <c r="I118" s="5" t="s">
        <v>41</v>
      </c>
    </row>
    <row r="119" spans="4:9" x14ac:dyDescent="0.25">
      <c r="D119" s="4">
        <v>10</v>
      </c>
      <c r="E119" s="4">
        <v>10</v>
      </c>
      <c r="F119" s="4">
        <v>118</v>
      </c>
      <c r="G119" s="4" t="str" cm="1">
        <f t="array" ref="G119">INDEX($B$2:$B$13, IF(MOD(D119,2)=1, E119, 13-E119))</f>
        <v>Nate</v>
      </c>
      <c r="H119" s="5" t="s">
        <v>106</v>
      </c>
      <c r="I119" s="5" t="s">
        <v>7</v>
      </c>
    </row>
    <row r="120" spans="4:9" x14ac:dyDescent="0.25">
      <c r="D120" s="4">
        <v>10</v>
      </c>
      <c r="E120" s="4">
        <v>11</v>
      </c>
      <c r="F120" s="4">
        <v>119</v>
      </c>
      <c r="G120" s="4" t="str" cm="1">
        <f t="array" ref="G120">INDEX($B$2:$B$13, IF(MOD(D120,2)=1, E120, 13-E120))</f>
        <v>Stefan</v>
      </c>
      <c r="H120" s="5" t="s">
        <v>246</v>
      </c>
      <c r="I120" s="5" t="s">
        <v>7</v>
      </c>
    </row>
    <row r="121" spans="4:9" x14ac:dyDescent="0.25">
      <c r="D121" s="4">
        <v>10</v>
      </c>
      <c r="E121" s="4">
        <v>12</v>
      </c>
      <c r="F121" s="4">
        <v>120</v>
      </c>
      <c r="G121" s="4" t="str" cm="1">
        <f t="array" ref="G121">INDEX($B$2:$B$13, IF(MOD(D121,2)=1, E121, 13-E121))</f>
        <v>Dylan</v>
      </c>
      <c r="H121" s="5" t="s">
        <v>247</v>
      </c>
      <c r="I121" s="5" t="s">
        <v>58</v>
      </c>
    </row>
    <row r="122" spans="4:9" x14ac:dyDescent="0.25">
      <c r="D122" s="4">
        <v>11</v>
      </c>
      <c r="E122" s="4">
        <v>1</v>
      </c>
      <c r="F122" s="4">
        <v>121</v>
      </c>
      <c r="G122" s="4" t="str" cm="1">
        <f t="array" ref="G122">INDEX($B$2:$B$13, IF(MOD(D122,2)=1, E122, 13-E122))</f>
        <v>Dylan</v>
      </c>
      <c r="H122" s="5" t="s">
        <v>248</v>
      </c>
      <c r="I122" s="5" t="s">
        <v>56</v>
      </c>
    </row>
    <row r="123" spans="4:9" x14ac:dyDescent="0.25">
      <c r="D123" s="4">
        <v>11</v>
      </c>
      <c r="E123" s="4">
        <v>2</v>
      </c>
      <c r="F123" s="4">
        <v>122</v>
      </c>
      <c r="G123" s="4" t="str" cm="1">
        <f t="array" ref="G123">INDEX($B$2:$B$13, IF(MOD(D123,2)=1, E123, 13-E123))</f>
        <v>Stefan</v>
      </c>
      <c r="H123" s="5" t="s">
        <v>88</v>
      </c>
      <c r="I123" s="5" t="s">
        <v>50</v>
      </c>
    </row>
    <row r="124" spans="4:9" x14ac:dyDescent="0.25">
      <c r="D124" s="4">
        <v>11</v>
      </c>
      <c r="E124" s="4">
        <v>3</v>
      </c>
      <c r="F124" s="4">
        <v>123</v>
      </c>
      <c r="G124" s="4" t="str" cm="1">
        <f t="array" ref="G124">INDEX($B$2:$B$13, IF(MOD(D124,2)=1, E124, 13-E124))</f>
        <v>Nate</v>
      </c>
      <c r="H124" s="5" t="s">
        <v>100</v>
      </c>
      <c r="I124" s="5" t="s">
        <v>41</v>
      </c>
    </row>
    <row r="125" spans="4:9" x14ac:dyDescent="0.25">
      <c r="D125" s="4">
        <v>11</v>
      </c>
      <c r="E125" s="4">
        <v>4</v>
      </c>
      <c r="F125" s="4">
        <v>124</v>
      </c>
      <c r="G125" s="4" t="str" cm="1">
        <f t="array" ref="G125">INDEX($B$2:$B$13, IF(MOD(D125,2)=1, E125, 13-E125))</f>
        <v>Eddie</v>
      </c>
      <c r="H125" s="5" t="s">
        <v>185</v>
      </c>
      <c r="I125" s="5" t="s">
        <v>9</v>
      </c>
    </row>
    <row r="126" spans="4:9" x14ac:dyDescent="0.25">
      <c r="D126" s="4">
        <v>11</v>
      </c>
      <c r="E126" s="4">
        <v>5</v>
      </c>
      <c r="F126" s="4">
        <v>125</v>
      </c>
      <c r="G126" s="4" t="str" cm="1">
        <f t="array" ref="G126">INDEX($B$2:$B$13, IF(MOD(D126,2)=1, E126, 13-E126))</f>
        <v>Ian</v>
      </c>
      <c r="H126" s="5" t="s">
        <v>145</v>
      </c>
      <c r="I126" s="5" t="s">
        <v>50</v>
      </c>
    </row>
    <row r="127" spans="4:9" x14ac:dyDescent="0.25">
      <c r="D127" s="4">
        <v>11</v>
      </c>
      <c r="E127" s="4">
        <v>6</v>
      </c>
      <c r="F127" s="4">
        <v>126</v>
      </c>
      <c r="G127" s="4" t="str" cm="1">
        <f t="array" ref="G127">INDEX($B$2:$B$13, IF(MOD(D127,2)=1, E127, 13-E127))</f>
        <v>Steve</v>
      </c>
      <c r="H127" s="5" t="s">
        <v>150</v>
      </c>
      <c r="I127" s="5" t="s">
        <v>7</v>
      </c>
    </row>
    <row r="128" spans="4:9" x14ac:dyDescent="0.25">
      <c r="D128" s="4">
        <v>11</v>
      </c>
      <c r="E128" s="4">
        <v>7</v>
      </c>
      <c r="F128" s="4">
        <v>127</v>
      </c>
      <c r="G128" s="4" t="str" cm="1">
        <f t="array" ref="G128">INDEX($B$2:$B$13, IF(MOD(D128,2)=1, E128, 13-E128))</f>
        <v>Justin</v>
      </c>
      <c r="H128" s="5" t="s">
        <v>177</v>
      </c>
      <c r="I128" s="5" t="s">
        <v>9</v>
      </c>
    </row>
    <row r="129" spans="4:9" x14ac:dyDescent="0.25">
      <c r="D129" s="4">
        <v>11</v>
      </c>
      <c r="E129" s="4">
        <v>8</v>
      </c>
      <c r="F129" s="4">
        <v>128</v>
      </c>
      <c r="G129" s="4" t="str" cm="1">
        <f t="array" ref="G129">INDEX($B$2:$B$13, IF(MOD(D129,2)=1, E129, 13-E129))</f>
        <v>Tom</v>
      </c>
      <c r="H129" s="5" t="s">
        <v>249</v>
      </c>
      <c r="I129" s="5" t="s">
        <v>7</v>
      </c>
    </row>
    <row r="130" spans="4:9" x14ac:dyDescent="0.25">
      <c r="D130" s="4">
        <v>11</v>
      </c>
      <c r="E130" s="4">
        <v>9</v>
      </c>
      <c r="F130" s="4">
        <v>129</v>
      </c>
      <c r="G130" s="4" t="str" cm="1">
        <f t="array" ref="G130">INDEX($B$2:$B$13, IF(MOD(D130,2)=1, E130, 13-E130))</f>
        <v>Beau</v>
      </c>
      <c r="H130" s="5" t="s">
        <v>250</v>
      </c>
      <c r="I130" s="5" t="s">
        <v>9</v>
      </c>
    </row>
    <row r="131" spans="4:9" x14ac:dyDescent="0.25">
      <c r="D131" s="4">
        <v>11</v>
      </c>
      <c r="E131" s="4">
        <v>10</v>
      </c>
      <c r="F131" s="4">
        <v>130</v>
      </c>
      <c r="G131" s="4" t="str" cm="1">
        <f t="array" ref="G131">INDEX($B$2:$B$13, IF(MOD(D131,2)=1, E131, 13-E131))</f>
        <v>Jared</v>
      </c>
      <c r="H131" s="5" t="s">
        <v>115</v>
      </c>
      <c r="I131" s="5" t="s">
        <v>7</v>
      </c>
    </row>
    <row r="132" spans="4:9" x14ac:dyDescent="0.25">
      <c r="D132" s="4">
        <v>11</v>
      </c>
      <c r="E132" s="4">
        <v>11</v>
      </c>
      <c r="F132" s="4">
        <v>131</v>
      </c>
      <c r="G132" s="4" t="str" cm="1">
        <f t="array" ref="G132">INDEX($B$2:$B$13, IF(MOD(D132,2)=1, E132, 13-E132))</f>
        <v>Rico</v>
      </c>
      <c r="H132" s="5" t="s">
        <v>122</v>
      </c>
      <c r="I132" s="5" t="s">
        <v>58</v>
      </c>
    </row>
    <row r="133" spans="4:9" x14ac:dyDescent="0.25">
      <c r="D133" s="4">
        <v>11</v>
      </c>
      <c r="E133" s="4">
        <v>12</v>
      </c>
      <c r="F133" s="4">
        <v>132</v>
      </c>
      <c r="G133" s="4" t="str" cm="1">
        <f t="array" ref="G133">INDEX($B$2:$B$13, IF(MOD(D133,2)=1, E133, 13-E133))</f>
        <v>Dave</v>
      </c>
      <c r="H133" s="5" t="s">
        <v>95</v>
      </c>
      <c r="I133" s="5" t="s">
        <v>9</v>
      </c>
    </row>
    <row r="134" spans="4:9" x14ac:dyDescent="0.25">
      <c r="D134" s="4">
        <v>12</v>
      </c>
      <c r="E134" s="4">
        <v>1</v>
      </c>
      <c r="F134" s="4">
        <v>133</v>
      </c>
      <c r="G134" s="4" t="str" cm="1">
        <f t="array" ref="G134">INDEX($B$2:$B$13, IF(MOD(D134,2)=1, E134, 13-E134))</f>
        <v>Dave</v>
      </c>
      <c r="H134" s="5" t="s">
        <v>83</v>
      </c>
      <c r="I134" s="5" t="s">
        <v>7</v>
      </c>
    </row>
    <row r="135" spans="4:9" x14ac:dyDescent="0.25">
      <c r="D135" s="4">
        <v>12</v>
      </c>
      <c r="E135" s="4">
        <v>2</v>
      </c>
      <c r="F135" s="4">
        <v>134</v>
      </c>
      <c r="G135" s="4" t="str" cm="1">
        <f t="array" ref="G135">INDEX($B$2:$B$13, IF(MOD(D135,2)=1, E135, 13-E135))</f>
        <v>Rico</v>
      </c>
      <c r="H135" s="5" t="s">
        <v>171</v>
      </c>
      <c r="I135" s="5" t="s">
        <v>9</v>
      </c>
    </row>
    <row r="136" spans="4:9" x14ac:dyDescent="0.25">
      <c r="D136" s="4">
        <v>12</v>
      </c>
      <c r="E136" s="4">
        <v>3</v>
      </c>
      <c r="F136" s="4">
        <v>135</v>
      </c>
      <c r="G136" s="4" t="str" cm="1">
        <f t="array" ref="G136">INDEX($B$2:$B$13, IF(MOD(D136,2)=1, E136, 13-E136))</f>
        <v>Jared</v>
      </c>
      <c r="H136" s="5" t="s">
        <v>107</v>
      </c>
      <c r="I136" s="5" t="s">
        <v>41</v>
      </c>
    </row>
    <row r="137" spans="4:9" x14ac:dyDescent="0.25">
      <c r="D137" s="4">
        <v>12</v>
      </c>
      <c r="E137" s="4">
        <v>4</v>
      </c>
      <c r="F137" s="4">
        <v>136</v>
      </c>
      <c r="G137" s="4" t="str" cm="1">
        <f t="array" ref="G137">INDEX($B$2:$B$13, IF(MOD(D137,2)=1, E137, 13-E137))</f>
        <v>Beau</v>
      </c>
      <c r="H137" s="5" t="s">
        <v>251</v>
      </c>
      <c r="I137" s="5" t="s">
        <v>7</v>
      </c>
    </row>
    <row r="138" spans="4:9" x14ac:dyDescent="0.25">
      <c r="D138" s="4">
        <v>12</v>
      </c>
      <c r="E138" s="4">
        <v>5</v>
      </c>
      <c r="F138" s="4">
        <v>137</v>
      </c>
      <c r="G138" s="4" t="str" cm="1">
        <f t="array" ref="G138">INDEX($B$2:$B$13, IF(MOD(D138,2)=1, E138, 13-E138))</f>
        <v>Tom</v>
      </c>
      <c r="H138" s="5" t="s">
        <v>172</v>
      </c>
      <c r="I138" s="5" t="s">
        <v>9</v>
      </c>
    </row>
    <row r="139" spans="4:9" x14ac:dyDescent="0.25">
      <c r="D139" s="4">
        <v>12</v>
      </c>
      <c r="E139" s="4">
        <v>6</v>
      </c>
      <c r="F139" s="4">
        <v>138</v>
      </c>
      <c r="G139" s="4" t="str" cm="1">
        <f t="array" ref="G139">INDEX($B$2:$B$13, IF(MOD(D139,2)=1, E139, 13-E139))</f>
        <v>Justin</v>
      </c>
      <c r="H139" s="5" t="s">
        <v>202</v>
      </c>
      <c r="I139" s="5" t="s">
        <v>58</v>
      </c>
    </row>
    <row r="140" spans="4:9" x14ac:dyDescent="0.25">
      <c r="D140" s="4">
        <v>12</v>
      </c>
      <c r="E140" s="4">
        <v>7</v>
      </c>
      <c r="F140" s="4">
        <v>139</v>
      </c>
      <c r="G140" s="4" t="str" cm="1">
        <f t="array" ref="G140">INDEX($B$2:$B$13, IF(MOD(D140,2)=1, E140, 13-E140))</f>
        <v>Steve</v>
      </c>
      <c r="H140" s="5" t="s">
        <v>116</v>
      </c>
      <c r="I140" s="5" t="s">
        <v>50</v>
      </c>
    </row>
    <row r="141" spans="4:9" x14ac:dyDescent="0.25">
      <c r="D141" s="4">
        <v>12</v>
      </c>
      <c r="E141" s="4">
        <v>8</v>
      </c>
      <c r="F141" s="4">
        <v>140</v>
      </c>
      <c r="G141" s="4" t="str" cm="1">
        <f t="array" ref="G141">INDEX($B$2:$B$13, IF(MOD(D141,2)=1, E141, 13-E141))</f>
        <v>Ian</v>
      </c>
      <c r="H141" s="5" t="s">
        <v>252</v>
      </c>
      <c r="I141" s="5" t="s">
        <v>9</v>
      </c>
    </row>
    <row r="142" spans="4:9" x14ac:dyDescent="0.25">
      <c r="D142" s="4">
        <v>12</v>
      </c>
      <c r="E142" s="4">
        <v>9</v>
      </c>
      <c r="F142" s="4">
        <v>141</v>
      </c>
      <c r="G142" s="4" t="str" cm="1">
        <f t="array" ref="G142">INDEX($B$2:$B$13, IF(MOD(D142,2)=1, E142, 13-E142))</f>
        <v>Eddie</v>
      </c>
      <c r="H142" s="5" t="s">
        <v>193</v>
      </c>
      <c r="I142" s="5" t="s">
        <v>58</v>
      </c>
    </row>
    <row r="143" spans="4:9" x14ac:dyDescent="0.25">
      <c r="D143" s="4">
        <v>12</v>
      </c>
      <c r="E143" s="4">
        <v>10</v>
      </c>
      <c r="F143" s="4">
        <v>142</v>
      </c>
      <c r="G143" s="4" t="str" cm="1">
        <f t="array" ref="G143">INDEX($B$2:$B$13, IF(MOD(D143,2)=1, E143, 13-E143))</f>
        <v>Nate</v>
      </c>
      <c r="H143" s="5" t="s">
        <v>60</v>
      </c>
      <c r="I143" s="5" t="s">
        <v>9</v>
      </c>
    </row>
    <row r="144" spans="4:9" x14ac:dyDescent="0.25">
      <c r="D144" s="4">
        <v>12</v>
      </c>
      <c r="E144" s="4">
        <v>11</v>
      </c>
      <c r="F144" s="4">
        <v>143</v>
      </c>
      <c r="G144" s="4" t="str" cm="1">
        <f t="array" ref="G144">INDEX($B$2:$B$13, IF(MOD(D144,2)=1, E144, 13-E144))</f>
        <v>Stefan</v>
      </c>
      <c r="H144" s="5" t="s">
        <v>189</v>
      </c>
      <c r="I144" s="5" t="s">
        <v>58</v>
      </c>
    </row>
    <row r="145" spans="4:9" x14ac:dyDescent="0.25">
      <c r="D145" s="4">
        <v>12</v>
      </c>
      <c r="E145" s="4">
        <v>12</v>
      </c>
      <c r="F145" s="4">
        <v>144</v>
      </c>
      <c r="G145" s="4" t="str" cm="1">
        <f t="array" ref="G145">INDEX($B$2:$B$13, IF(MOD(D145,2)=1, E145, 13-E145))</f>
        <v>Dylan</v>
      </c>
      <c r="H145" s="5" t="s">
        <v>175</v>
      </c>
      <c r="I145" s="5" t="s">
        <v>7</v>
      </c>
    </row>
    <row r="146" spans="4:9" x14ac:dyDescent="0.25">
      <c r="D146" s="4">
        <v>13</v>
      </c>
      <c r="E146" s="4">
        <v>1</v>
      </c>
      <c r="F146" s="4">
        <v>145</v>
      </c>
      <c r="G146" s="4" t="str" cm="1">
        <f t="array" ref="G146">INDEX($B$2:$B$13, IF(MOD(D146,2)=1, E146, 13-E146))</f>
        <v>Dylan</v>
      </c>
      <c r="H146" s="5" t="s">
        <v>253</v>
      </c>
      <c r="I146" s="5" t="s">
        <v>7</v>
      </c>
    </row>
    <row r="147" spans="4:9" x14ac:dyDescent="0.25">
      <c r="D147" s="4">
        <v>13</v>
      </c>
      <c r="E147" s="4">
        <v>2</v>
      </c>
      <c r="F147" s="4">
        <v>146</v>
      </c>
      <c r="G147" s="4" t="str" cm="1">
        <f t="array" ref="G147">INDEX($B$2:$B$13, IF(MOD(D147,2)=1, E147, 13-E147))</f>
        <v>Stefan</v>
      </c>
      <c r="H147" s="5" t="s">
        <v>254</v>
      </c>
      <c r="I147" s="5" t="s">
        <v>9</v>
      </c>
    </row>
    <row r="148" spans="4:9" x14ac:dyDescent="0.25">
      <c r="D148" s="4">
        <v>13</v>
      </c>
      <c r="E148" s="4">
        <v>3</v>
      </c>
      <c r="F148" s="4">
        <v>147</v>
      </c>
      <c r="G148" s="4" t="str" cm="1">
        <f t="array" ref="G148">INDEX($B$2:$B$13, IF(MOD(D148,2)=1, E148, 13-E148))</f>
        <v>Nate</v>
      </c>
      <c r="H148" s="5" t="s">
        <v>255</v>
      </c>
      <c r="I148" s="5" t="s">
        <v>58</v>
      </c>
    </row>
    <row r="149" spans="4:9" x14ac:dyDescent="0.25">
      <c r="D149" s="4">
        <v>13</v>
      </c>
      <c r="E149" s="4">
        <v>4</v>
      </c>
      <c r="F149" s="4">
        <v>148</v>
      </c>
      <c r="G149" s="4" t="str" cm="1">
        <f t="array" ref="G149">INDEX($B$2:$B$13, IF(MOD(D149,2)=1, E149, 13-E149))</f>
        <v>Eddie</v>
      </c>
      <c r="H149" s="5" t="s">
        <v>96</v>
      </c>
      <c r="I149" s="5" t="s">
        <v>7</v>
      </c>
    </row>
    <row r="150" spans="4:9" x14ac:dyDescent="0.25">
      <c r="D150" s="4">
        <v>13</v>
      </c>
      <c r="E150" s="4">
        <v>5</v>
      </c>
      <c r="F150" s="4">
        <v>149</v>
      </c>
      <c r="G150" s="4" t="str" cm="1">
        <f t="array" ref="G150">INDEX($B$2:$B$13, IF(MOD(D150,2)=1, E150, 13-E150))</f>
        <v>Ian</v>
      </c>
      <c r="H150" s="5" t="s">
        <v>187</v>
      </c>
      <c r="I150" s="5" t="s">
        <v>41</v>
      </c>
    </row>
    <row r="151" spans="4:9" x14ac:dyDescent="0.25">
      <c r="D151" s="4">
        <v>13</v>
      </c>
      <c r="E151" s="4">
        <v>6</v>
      </c>
      <c r="F151" s="4">
        <v>150</v>
      </c>
      <c r="G151" s="4" t="str" cm="1">
        <f t="array" ref="G151">INDEX($B$2:$B$13, IF(MOD(D151,2)=1, E151, 13-E151))</f>
        <v>Steve</v>
      </c>
      <c r="H151" s="5" t="s">
        <v>109</v>
      </c>
      <c r="I151" s="5" t="s">
        <v>9</v>
      </c>
    </row>
    <row r="152" spans="4:9" x14ac:dyDescent="0.25">
      <c r="D152" s="4">
        <v>13</v>
      </c>
      <c r="E152" s="4">
        <v>7</v>
      </c>
      <c r="F152" s="4">
        <v>151</v>
      </c>
      <c r="G152" s="4" t="str" cm="1">
        <f t="array" ref="G152">INDEX($B$2:$B$13, IF(MOD(D152,2)=1, E152, 13-E152))</f>
        <v>Justin</v>
      </c>
      <c r="H152" s="5" t="s">
        <v>256</v>
      </c>
      <c r="I152" s="5" t="s">
        <v>41</v>
      </c>
    </row>
    <row r="153" spans="4:9" x14ac:dyDescent="0.25">
      <c r="D153" s="4">
        <v>13</v>
      </c>
      <c r="E153" s="4">
        <v>8</v>
      </c>
      <c r="F153" s="4">
        <v>152</v>
      </c>
      <c r="G153" s="4" t="str" cm="1">
        <f t="array" ref="G153">INDEX($B$2:$B$13, IF(MOD(D153,2)=1, E153, 13-E153))</f>
        <v>Tom</v>
      </c>
      <c r="H153" s="5" t="s">
        <v>257</v>
      </c>
      <c r="I153" s="5" t="s">
        <v>9</v>
      </c>
    </row>
    <row r="154" spans="4:9" x14ac:dyDescent="0.25">
      <c r="D154" s="4">
        <v>13</v>
      </c>
      <c r="E154" s="4">
        <v>9</v>
      </c>
      <c r="F154" s="4">
        <v>153</v>
      </c>
      <c r="G154" s="4" t="str" cm="1">
        <f t="array" ref="G154">INDEX($B$2:$B$13, IF(MOD(D154,2)=1, E154, 13-E154))</f>
        <v>Beau</v>
      </c>
      <c r="H154" s="5" t="s">
        <v>258</v>
      </c>
      <c r="I154" s="5" t="s">
        <v>58</v>
      </c>
    </row>
    <row r="155" spans="4:9" x14ac:dyDescent="0.25">
      <c r="D155" s="4">
        <v>13</v>
      </c>
      <c r="E155" s="4">
        <v>10</v>
      </c>
      <c r="F155" s="4">
        <v>154</v>
      </c>
      <c r="G155" s="4" t="str" cm="1">
        <f t="array" ref="G155">INDEX($B$2:$B$13, IF(MOD(D155,2)=1, E155, 13-E155))</f>
        <v>Jared</v>
      </c>
      <c r="H155" s="5" t="s">
        <v>259</v>
      </c>
      <c r="I155" s="5" t="s">
        <v>58</v>
      </c>
    </row>
    <row r="156" spans="4:9" x14ac:dyDescent="0.25">
      <c r="D156" s="4">
        <v>13</v>
      </c>
      <c r="E156" s="4">
        <v>11</v>
      </c>
      <c r="F156" s="4">
        <v>155</v>
      </c>
      <c r="G156" s="4" t="str" cm="1">
        <f t="array" ref="G156">INDEX($B$2:$B$13, IF(MOD(D156,2)=1, E156, 13-E156))</f>
        <v>Rico</v>
      </c>
      <c r="H156" s="5" t="s">
        <v>260</v>
      </c>
      <c r="I156" s="5" t="s">
        <v>41</v>
      </c>
    </row>
    <row r="157" spans="4:9" x14ac:dyDescent="0.25">
      <c r="D157" s="4">
        <v>13</v>
      </c>
      <c r="E157" s="4">
        <v>12</v>
      </c>
      <c r="F157" s="4">
        <v>156</v>
      </c>
      <c r="G157" s="4" t="str" cm="1">
        <f t="array" ref="G157">INDEX($B$2:$B$13, IF(MOD(D157,2)=1, E157, 13-E157))</f>
        <v>Dave</v>
      </c>
      <c r="H157" s="5" t="s">
        <v>162</v>
      </c>
      <c r="I157" s="5" t="s">
        <v>41</v>
      </c>
    </row>
    <row r="158" spans="4:9" x14ac:dyDescent="0.25">
      <c r="D158" s="4">
        <v>14</v>
      </c>
      <c r="E158" s="4">
        <v>1</v>
      </c>
      <c r="F158" s="4">
        <v>157</v>
      </c>
      <c r="G158" s="4" t="str" cm="1">
        <f t="array" ref="G158">INDEX($B$2:$B$13, IF(MOD(D158,2)=1, E158, 13-E158))</f>
        <v>Dave</v>
      </c>
      <c r="H158" s="5" t="s">
        <v>138</v>
      </c>
      <c r="I158" s="5" t="s">
        <v>50</v>
      </c>
    </row>
    <row r="159" spans="4:9" x14ac:dyDescent="0.25">
      <c r="D159" s="4">
        <v>14</v>
      </c>
      <c r="E159" s="4">
        <v>2</v>
      </c>
      <c r="F159" s="4">
        <v>158</v>
      </c>
      <c r="G159" s="4" t="str" cm="1">
        <f t="array" ref="G159">INDEX($B$2:$B$13, IF(MOD(D159,2)=1, E159, 13-E159))</f>
        <v>Rico</v>
      </c>
      <c r="H159" s="5" t="s">
        <v>82</v>
      </c>
      <c r="I159" s="5" t="s">
        <v>50</v>
      </c>
    </row>
    <row r="160" spans="4:9" x14ac:dyDescent="0.25">
      <c r="D160" s="4">
        <v>14</v>
      </c>
      <c r="E160" s="4">
        <v>3</v>
      </c>
      <c r="F160" s="4">
        <v>159</v>
      </c>
      <c r="G160" s="4" t="str" cm="1">
        <f t="array" ref="G160">INDEX($B$2:$B$13, IF(MOD(D160,2)=1, E160, 13-E160))</f>
        <v>Jared</v>
      </c>
      <c r="H160" s="5" t="s">
        <v>147</v>
      </c>
      <c r="I160" s="5" t="s">
        <v>7</v>
      </c>
    </row>
    <row r="161" spans="4:9" x14ac:dyDescent="0.25">
      <c r="D161" s="4">
        <v>14</v>
      </c>
      <c r="E161" s="4">
        <v>4</v>
      </c>
      <c r="F161" s="4">
        <v>160</v>
      </c>
      <c r="G161" s="4" t="str" cm="1">
        <f t="array" ref="G161">INDEX($B$2:$B$13, IF(MOD(D161,2)=1, E161, 13-E161))</f>
        <v>Beau</v>
      </c>
      <c r="H161" s="5" t="s">
        <v>199</v>
      </c>
      <c r="I161" s="5" t="s">
        <v>56</v>
      </c>
    </row>
    <row r="162" spans="4:9" x14ac:dyDescent="0.25">
      <c r="D162" s="4">
        <v>14</v>
      </c>
      <c r="E162" s="4">
        <v>5</v>
      </c>
      <c r="F162" s="4">
        <v>161</v>
      </c>
      <c r="G162" s="4" t="str" cm="1">
        <f t="array" ref="G162">INDEX($B$2:$B$13, IF(MOD(D162,2)=1, E162, 13-E162))</f>
        <v>Tom</v>
      </c>
      <c r="H162" s="5" t="s">
        <v>142</v>
      </c>
      <c r="I162" s="5" t="s">
        <v>58</v>
      </c>
    </row>
    <row r="163" spans="4:9" x14ac:dyDescent="0.25">
      <c r="D163" s="4">
        <v>14</v>
      </c>
      <c r="E163" s="4">
        <v>6</v>
      </c>
      <c r="F163" s="4">
        <v>162</v>
      </c>
      <c r="G163" s="4" t="str" cm="1">
        <f t="array" ref="G163">INDEX($B$2:$B$13, IF(MOD(D163,2)=1, E163, 13-E163))</f>
        <v>Justin</v>
      </c>
      <c r="H163" s="5" t="s">
        <v>261</v>
      </c>
      <c r="I163" s="5" t="s">
        <v>58</v>
      </c>
    </row>
    <row r="164" spans="4:9" x14ac:dyDescent="0.25">
      <c r="D164" s="4">
        <v>14</v>
      </c>
      <c r="E164" s="4">
        <v>7</v>
      </c>
      <c r="F164" s="4">
        <v>163</v>
      </c>
      <c r="G164" s="4" t="str" cm="1">
        <f t="array" ref="G164">INDEX($B$2:$B$13, IF(MOD(D164,2)=1, E164, 13-E164))</f>
        <v>Steve</v>
      </c>
      <c r="H164" s="5" t="s">
        <v>262</v>
      </c>
      <c r="I164" s="5" t="s">
        <v>41</v>
      </c>
    </row>
    <row r="165" spans="4:9" x14ac:dyDescent="0.25">
      <c r="D165" s="4">
        <v>14</v>
      </c>
      <c r="E165" s="4">
        <v>8</v>
      </c>
      <c r="F165" s="4">
        <v>164</v>
      </c>
      <c r="G165" s="4" t="str" cm="1">
        <f t="array" ref="G165">INDEX($B$2:$B$13, IF(MOD(D165,2)=1, E165, 13-E165))</f>
        <v>Ian</v>
      </c>
      <c r="H165" s="5" t="s">
        <v>263</v>
      </c>
      <c r="I165" s="5" t="s">
        <v>7</v>
      </c>
    </row>
    <row r="166" spans="4:9" x14ac:dyDescent="0.25">
      <c r="D166" s="4">
        <v>14</v>
      </c>
      <c r="E166" s="4">
        <v>9</v>
      </c>
      <c r="F166" s="4">
        <v>165</v>
      </c>
      <c r="G166" s="4" t="str" cm="1">
        <f t="array" ref="G166">INDEX($B$2:$B$13, IF(MOD(D166,2)=1, E166, 13-E166))</f>
        <v>Eddie</v>
      </c>
      <c r="H166" s="5" t="s">
        <v>264</v>
      </c>
      <c r="I166" s="5" t="s">
        <v>50</v>
      </c>
    </row>
    <row r="167" spans="4:9" x14ac:dyDescent="0.25">
      <c r="D167" s="4">
        <v>14</v>
      </c>
      <c r="E167" s="4">
        <v>10</v>
      </c>
      <c r="F167" s="4">
        <v>166</v>
      </c>
      <c r="G167" s="4" t="str" cm="1">
        <f t="array" ref="G167">INDEX($B$2:$B$13, IF(MOD(D167,2)=1, E167, 13-E167))</f>
        <v>Nate</v>
      </c>
      <c r="H167" s="5" t="s">
        <v>265</v>
      </c>
      <c r="I167" s="5" t="s">
        <v>41</v>
      </c>
    </row>
    <row r="168" spans="4:9" x14ac:dyDescent="0.25">
      <c r="D168" s="4">
        <v>14</v>
      </c>
      <c r="E168" s="4">
        <v>11</v>
      </c>
      <c r="F168" s="4">
        <v>167</v>
      </c>
      <c r="G168" s="4" t="str" cm="1">
        <f t="array" ref="G168">INDEX($B$2:$B$13, IF(MOD(D168,2)=1, E168, 13-E168))</f>
        <v>Stefan</v>
      </c>
      <c r="H168" s="5" t="s">
        <v>148</v>
      </c>
      <c r="I168" s="5" t="s">
        <v>7</v>
      </c>
    </row>
    <row r="169" spans="4:9" x14ac:dyDescent="0.25">
      <c r="D169" s="4">
        <v>14</v>
      </c>
      <c r="E169" s="4">
        <v>12</v>
      </c>
      <c r="F169" s="4">
        <v>168</v>
      </c>
      <c r="G169" s="4" t="str" cm="1">
        <f t="array" ref="G169">INDEX($B$2:$B$13, IF(MOD(D169,2)=1, E169, 13-E169))</f>
        <v>Dylan</v>
      </c>
      <c r="H169" s="5" t="s">
        <v>180</v>
      </c>
      <c r="I169" s="5" t="s">
        <v>7</v>
      </c>
    </row>
    <row r="170" spans="4:9" x14ac:dyDescent="0.25">
      <c r="D170" s="4">
        <v>15</v>
      </c>
      <c r="E170" s="4">
        <v>1</v>
      </c>
      <c r="F170" s="4">
        <v>169</v>
      </c>
      <c r="G170" s="4" t="str" cm="1">
        <f t="array" ref="G170">INDEX($B$2:$B$13, IF(MOD(D170,2)=1, E170, 13-E170))</f>
        <v>Dylan</v>
      </c>
      <c r="H170" s="5" t="s">
        <v>266</v>
      </c>
      <c r="I170" s="5" t="s">
        <v>7</v>
      </c>
    </row>
    <row r="171" spans="4:9" x14ac:dyDescent="0.25">
      <c r="D171" s="4">
        <v>15</v>
      </c>
      <c r="E171" s="4">
        <v>2</v>
      </c>
      <c r="F171" s="4">
        <v>170</v>
      </c>
      <c r="G171" s="4" t="str" cm="1">
        <f t="array" ref="G171">INDEX($B$2:$B$13, IF(MOD(D171,2)=1, E171, 13-E171))</f>
        <v>Stefan</v>
      </c>
      <c r="H171" s="5" t="s">
        <v>267</v>
      </c>
      <c r="I171" s="5" t="s">
        <v>56</v>
      </c>
    </row>
    <row r="172" spans="4:9" x14ac:dyDescent="0.25">
      <c r="D172" s="4">
        <v>15</v>
      </c>
      <c r="E172" s="4">
        <v>3</v>
      </c>
      <c r="F172" s="4">
        <v>171</v>
      </c>
      <c r="G172" s="4" t="str" cm="1">
        <f t="array" ref="G172">INDEX($B$2:$B$13, IF(MOD(D172,2)=1, E172, 13-E172))</f>
        <v>Nate</v>
      </c>
      <c r="H172" s="5" t="s">
        <v>66</v>
      </c>
      <c r="I172" s="5" t="s">
        <v>7</v>
      </c>
    </row>
    <row r="173" spans="4:9" x14ac:dyDescent="0.25">
      <c r="D173" s="4">
        <v>15</v>
      </c>
      <c r="E173" s="4">
        <v>4</v>
      </c>
      <c r="F173" s="4">
        <v>172</v>
      </c>
      <c r="G173" s="4" t="str" cm="1">
        <f t="array" ref="G173">INDEX($B$2:$B$13, IF(MOD(D173,2)=1, E173, 13-E173))</f>
        <v>Eddie</v>
      </c>
      <c r="H173" s="5" t="s">
        <v>210</v>
      </c>
      <c r="I173" s="5" t="s">
        <v>56</v>
      </c>
    </row>
    <row r="174" spans="4:9" x14ac:dyDescent="0.25">
      <c r="D174" s="4">
        <v>15</v>
      </c>
      <c r="E174" s="4">
        <v>5</v>
      </c>
      <c r="F174" s="4">
        <v>173</v>
      </c>
      <c r="G174" s="4" t="str" cm="1">
        <f t="array" ref="G174">INDEX($B$2:$B$13, IF(MOD(D174,2)=1, E174, 13-E174))</f>
        <v>Ian</v>
      </c>
      <c r="H174" s="5" t="s">
        <v>156</v>
      </c>
      <c r="I174" s="5" t="s">
        <v>58</v>
      </c>
    </row>
    <row r="175" spans="4:9" x14ac:dyDescent="0.25">
      <c r="D175" s="4">
        <v>15</v>
      </c>
      <c r="E175" s="4">
        <v>6</v>
      </c>
      <c r="F175" s="4">
        <v>174</v>
      </c>
      <c r="G175" s="4" t="str" cm="1">
        <f t="array" ref="G175">INDEX($B$2:$B$13, IF(MOD(D175,2)=1, E175, 13-E175))</f>
        <v>Steve</v>
      </c>
      <c r="H175" s="5" t="s">
        <v>216</v>
      </c>
      <c r="I175" s="5" t="s">
        <v>58</v>
      </c>
    </row>
    <row r="176" spans="4:9" x14ac:dyDescent="0.25">
      <c r="D176" s="4">
        <v>15</v>
      </c>
      <c r="E176" s="4">
        <v>7</v>
      </c>
      <c r="F176" s="4">
        <v>175</v>
      </c>
      <c r="G176" s="4" t="str" cm="1">
        <f t="array" ref="G176">INDEX($B$2:$B$13, IF(MOD(D176,2)=1, E176, 13-E176))</f>
        <v>Justin</v>
      </c>
      <c r="H176" s="5" t="s">
        <v>268</v>
      </c>
      <c r="I176" s="5" t="s">
        <v>7</v>
      </c>
    </row>
    <row r="177" spans="4:9" x14ac:dyDescent="0.25">
      <c r="D177" s="4">
        <v>15</v>
      </c>
      <c r="E177" s="4">
        <v>8</v>
      </c>
      <c r="F177" s="4">
        <v>176</v>
      </c>
      <c r="G177" s="4" t="str" cm="1">
        <f t="array" ref="G177">INDEX($B$2:$B$13, IF(MOD(D177,2)=1, E177, 13-E177))</f>
        <v>Tom</v>
      </c>
      <c r="H177" s="5" t="s">
        <v>269</v>
      </c>
      <c r="I177" s="5" t="s">
        <v>56</v>
      </c>
    </row>
    <row r="178" spans="4:9" x14ac:dyDescent="0.25">
      <c r="D178" s="4">
        <v>15</v>
      </c>
      <c r="E178" s="4">
        <v>9</v>
      </c>
      <c r="F178" s="4">
        <v>177</v>
      </c>
      <c r="G178" s="4" t="str" cm="1">
        <f t="array" ref="G178">INDEX($B$2:$B$13, IF(MOD(D178,2)=1, E178, 13-E178))</f>
        <v>Beau</v>
      </c>
      <c r="H178" s="5" t="s">
        <v>270</v>
      </c>
      <c r="I178" s="5" t="s">
        <v>9</v>
      </c>
    </row>
    <row r="179" spans="4:9" x14ac:dyDescent="0.25">
      <c r="D179" s="4">
        <v>15</v>
      </c>
      <c r="E179" s="4">
        <v>10</v>
      </c>
      <c r="F179" s="4">
        <v>178</v>
      </c>
      <c r="G179" s="4" t="str" cm="1">
        <f t="array" ref="G179">INDEX($B$2:$B$13, IF(MOD(D179,2)=1, E179, 13-E179))</f>
        <v>Jared</v>
      </c>
      <c r="H179" s="5" t="s">
        <v>271</v>
      </c>
      <c r="I179" s="5" t="s">
        <v>50</v>
      </c>
    </row>
    <row r="180" spans="4:9" x14ac:dyDescent="0.25">
      <c r="D180" s="4">
        <v>15</v>
      </c>
      <c r="E180" s="4">
        <v>11</v>
      </c>
      <c r="F180" s="4">
        <v>179</v>
      </c>
      <c r="G180" s="4" t="str" cm="1">
        <f t="array" ref="G180">INDEX($B$2:$B$13, IF(MOD(D180,2)=1, E180, 13-E180))</f>
        <v>Rico</v>
      </c>
      <c r="H180" s="5" t="s">
        <v>272</v>
      </c>
      <c r="I180" s="5" t="s">
        <v>56</v>
      </c>
    </row>
    <row r="181" spans="4:9" x14ac:dyDescent="0.25">
      <c r="D181" s="4">
        <v>15</v>
      </c>
      <c r="E181" s="4">
        <v>12</v>
      </c>
      <c r="F181" s="4">
        <v>180</v>
      </c>
      <c r="G181" s="4" t="str" cm="1">
        <f t="array" ref="G181">INDEX($B$2:$B$13, IF(MOD(D181,2)=1, E181, 13-E181))</f>
        <v>Dave</v>
      </c>
      <c r="H181" s="5" t="s">
        <v>125</v>
      </c>
      <c r="I181" s="5" t="s">
        <v>7</v>
      </c>
    </row>
    <row r="182" spans="4:9" x14ac:dyDescent="0.25">
      <c r="D182" s="4">
        <v>16</v>
      </c>
      <c r="E182" s="4">
        <v>1</v>
      </c>
      <c r="F182" s="4">
        <v>181</v>
      </c>
      <c r="G182" s="4" t="str" cm="1">
        <f t="array" ref="G182">INDEX($B$2:$B$13, IF(MOD(D182,2)=1, E182, 13-E182))</f>
        <v>Dave</v>
      </c>
      <c r="H182" s="5" t="s">
        <v>273</v>
      </c>
      <c r="I182" s="5" t="s">
        <v>56</v>
      </c>
    </row>
    <row r="183" spans="4:9" x14ac:dyDescent="0.25">
      <c r="D183" s="4">
        <v>16</v>
      </c>
      <c r="E183" s="4">
        <v>2</v>
      </c>
      <c r="F183" s="4">
        <v>182</v>
      </c>
      <c r="G183" s="4" t="str" cm="1">
        <f t="array" ref="G183">INDEX($B$2:$B$13, IF(MOD(D183,2)=1, E183, 13-E183))</f>
        <v>Rico</v>
      </c>
      <c r="H183" s="5" t="s">
        <v>274</v>
      </c>
      <c r="I183" s="5" t="s">
        <v>7</v>
      </c>
    </row>
    <row r="184" spans="4:9" x14ac:dyDescent="0.25">
      <c r="D184" s="4">
        <v>16</v>
      </c>
      <c r="E184" s="4">
        <v>3</v>
      </c>
      <c r="F184" s="4">
        <v>183</v>
      </c>
      <c r="G184" s="4" t="str" cm="1">
        <f t="array" ref="G184">INDEX($B$2:$B$13, IF(MOD(D184,2)=1, E184, 13-E184))</f>
        <v>Jared</v>
      </c>
      <c r="H184" s="5" t="s">
        <v>275</v>
      </c>
      <c r="I184" s="5" t="s">
        <v>56</v>
      </c>
    </row>
    <row r="185" spans="4:9" x14ac:dyDescent="0.25">
      <c r="D185" s="4">
        <v>16</v>
      </c>
      <c r="E185" s="4">
        <v>4</v>
      </c>
      <c r="F185" s="4">
        <v>184</v>
      </c>
      <c r="G185" s="4" t="str" cm="1">
        <f t="array" ref="G185">INDEX($B$2:$B$13, IF(MOD(D185,2)=1, E185, 13-E185))</f>
        <v>Beau</v>
      </c>
      <c r="H185" s="5" t="s">
        <v>276</v>
      </c>
      <c r="I185" s="5" t="s">
        <v>7</v>
      </c>
    </row>
    <row r="186" spans="4:9" x14ac:dyDescent="0.25">
      <c r="D186" s="4">
        <v>16</v>
      </c>
      <c r="E186" s="4">
        <v>5</v>
      </c>
      <c r="F186" s="4">
        <v>185</v>
      </c>
      <c r="G186" s="4" t="str" cm="1">
        <f t="array" ref="G186">INDEX($B$2:$B$13, IF(MOD(D186,2)=1, E186, 13-E186))</f>
        <v>Tom</v>
      </c>
      <c r="H186" s="5" t="s">
        <v>277</v>
      </c>
      <c r="I186" s="5" t="s">
        <v>50</v>
      </c>
    </row>
    <row r="187" spans="4:9" x14ac:dyDescent="0.25">
      <c r="D187" s="4">
        <v>16</v>
      </c>
      <c r="E187" s="4">
        <v>6</v>
      </c>
      <c r="F187" s="4">
        <v>186</v>
      </c>
      <c r="G187" s="4" t="str" cm="1">
        <f t="array" ref="G187">INDEX($B$2:$B$13, IF(MOD(D187,2)=1, E187, 13-E187))</f>
        <v>Justin</v>
      </c>
      <c r="H187" s="5" t="s">
        <v>278</v>
      </c>
      <c r="I187" s="5" t="s">
        <v>50</v>
      </c>
    </row>
    <row r="188" spans="4:9" x14ac:dyDescent="0.25">
      <c r="D188" s="4">
        <v>16</v>
      </c>
      <c r="E188" s="4">
        <v>7</v>
      </c>
      <c r="F188" s="4">
        <v>187</v>
      </c>
      <c r="G188" s="4" t="str" cm="1">
        <f t="array" ref="G188">INDEX($B$2:$B$13, IF(MOD(D188,2)=1, E188, 13-E188))</f>
        <v>Steve</v>
      </c>
      <c r="H188" s="5" t="s">
        <v>195</v>
      </c>
      <c r="I188" s="5" t="s">
        <v>56</v>
      </c>
    </row>
    <row r="189" spans="4:9" x14ac:dyDescent="0.25">
      <c r="D189" s="4">
        <v>16</v>
      </c>
      <c r="E189" s="4">
        <v>8</v>
      </c>
      <c r="F189" s="4">
        <v>188</v>
      </c>
      <c r="G189" s="4" t="str" cm="1">
        <f t="array" ref="G189">INDEX($B$2:$B$13, IF(MOD(D189,2)=1, E189, 13-E189))</f>
        <v>Ian</v>
      </c>
      <c r="H189" s="5" t="s">
        <v>279</v>
      </c>
      <c r="I189" s="5" t="s">
        <v>9</v>
      </c>
    </row>
    <row r="190" spans="4:9" x14ac:dyDescent="0.25">
      <c r="D190" s="4">
        <v>16</v>
      </c>
      <c r="E190" s="4">
        <v>9</v>
      </c>
      <c r="F190" s="4">
        <v>189</v>
      </c>
      <c r="G190" s="4" t="str" cm="1">
        <f t="array" ref="G190">INDEX($B$2:$B$13, IF(MOD(D190,2)=1, E190, 13-E190))</f>
        <v>Eddie</v>
      </c>
      <c r="H190" s="5" t="s">
        <v>191</v>
      </c>
      <c r="I190" s="5" t="s">
        <v>9</v>
      </c>
    </row>
    <row r="191" spans="4:9" x14ac:dyDescent="0.25">
      <c r="D191" s="4">
        <v>16</v>
      </c>
      <c r="E191" s="4">
        <v>10</v>
      </c>
      <c r="F191" s="4">
        <v>190</v>
      </c>
      <c r="G191" s="4" t="str" cm="1">
        <f t="array" ref="G191">INDEX($B$2:$B$13, IF(MOD(D191,2)=1, E191, 13-E191))</f>
        <v>Nate</v>
      </c>
      <c r="H191" s="5" t="s">
        <v>280</v>
      </c>
      <c r="I191" s="5" t="s">
        <v>7</v>
      </c>
    </row>
    <row r="192" spans="4:9" x14ac:dyDescent="0.25">
      <c r="D192" s="4">
        <v>16</v>
      </c>
      <c r="E192" s="4">
        <v>11</v>
      </c>
      <c r="F192" s="4">
        <v>191</v>
      </c>
      <c r="G192" s="4" t="str" cm="1">
        <f t="array" ref="G192">INDEX($B$2:$B$13, IF(MOD(D192,2)=1, E192, 13-E192))</f>
        <v>Stefan</v>
      </c>
      <c r="H192" s="5" t="s">
        <v>281</v>
      </c>
      <c r="I192" s="5" t="s">
        <v>41</v>
      </c>
    </row>
    <row r="193" spans="4:9" x14ac:dyDescent="0.25">
      <c r="D193" s="4">
        <v>16</v>
      </c>
      <c r="E193" s="4">
        <v>12</v>
      </c>
      <c r="F193" s="4">
        <v>192</v>
      </c>
      <c r="G193" s="4" t="str" cm="1">
        <f t="array" ref="G193">INDEX($B$2:$B$13, IF(MOD(D193,2)=1, E193, 13-E193))</f>
        <v>Dylan</v>
      </c>
      <c r="H193" s="5" t="s">
        <v>282</v>
      </c>
      <c r="I193" s="5" t="s">
        <v>9</v>
      </c>
    </row>
  </sheetData>
  <mergeCells count="209">
    <mergeCell ref="A1:B1"/>
    <mergeCell ref="K2:K3"/>
    <mergeCell ref="L2:L3"/>
    <mergeCell ref="M2:M3"/>
    <mergeCell ref="N2:N3"/>
    <mergeCell ref="O2:O3"/>
    <mergeCell ref="V2:V3"/>
    <mergeCell ref="W2:W3"/>
    <mergeCell ref="K4:K5"/>
    <mergeCell ref="L4:L5"/>
    <mergeCell ref="M4:M5"/>
    <mergeCell ref="N4:N5"/>
    <mergeCell ref="O4:O5"/>
    <mergeCell ref="P4:P5"/>
    <mergeCell ref="Q4:Q5"/>
    <mergeCell ref="R4:R5"/>
    <mergeCell ref="P2:P3"/>
    <mergeCell ref="Q2:Q3"/>
    <mergeCell ref="R2:R3"/>
    <mergeCell ref="S2:S3"/>
    <mergeCell ref="T2:T3"/>
    <mergeCell ref="U2:U3"/>
    <mergeCell ref="S4:S5"/>
    <mergeCell ref="T4:T5"/>
    <mergeCell ref="Q8:Q9"/>
    <mergeCell ref="R8:R9"/>
    <mergeCell ref="P6:P7"/>
    <mergeCell ref="Q6:Q7"/>
    <mergeCell ref="R6:R7"/>
    <mergeCell ref="U4:U5"/>
    <mergeCell ref="V4:V5"/>
    <mergeCell ref="W4:W5"/>
    <mergeCell ref="K6:K7"/>
    <mergeCell ref="L6:L7"/>
    <mergeCell ref="M6:M7"/>
    <mergeCell ref="N6:N7"/>
    <mergeCell ref="O6:O7"/>
    <mergeCell ref="V6:V7"/>
    <mergeCell ref="W6:W7"/>
    <mergeCell ref="S6:S7"/>
    <mergeCell ref="T6:T7"/>
    <mergeCell ref="U6:U7"/>
    <mergeCell ref="P10:P11"/>
    <mergeCell ref="Q10:Q11"/>
    <mergeCell ref="R10:R11"/>
    <mergeCell ref="S8:S9"/>
    <mergeCell ref="T8:T9"/>
    <mergeCell ref="U8:U9"/>
    <mergeCell ref="V8:V9"/>
    <mergeCell ref="W8:W9"/>
    <mergeCell ref="K10:K11"/>
    <mergeCell ref="L10:L11"/>
    <mergeCell ref="M10:M11"/>
    <mergeCell ref="N10:N11"/>
    <mergeCell ref="O10:O11"/>
    <mergeCell ref="V10:V11"/>
    <mergeCell ref="W10:W11"/>
    <mergeCell ref="S10:S11"/>
    <mergeCell ref="T10:T11"/>
    <mergeCell ref="U10:U11"/>
    <mergeCell ref="K8:K9"/>
    <mergeCell ref="L8:L9"/>
    <mergeCell ref="M8:M9"/>
    <mergeCell ref="N8:N9"/>
    <mergeCell ref="O8:O9"/>
    <mergeCell ref="P8:P9"/>
    <mergeCell ref="W12:W13"/>
    <mergeCell ref="K14:K15"/>
    <mergeCell ref="L14:L15"/>
    <mergeCell ref="M14:M15"/>
    <mergeCell ref="N14:N15"/>
    <mergeCell ref="O14:O15"/>
    <mergeCell ref="V14:V15"/>
    <mergeCell ref="W14:W15"/>
    <mergeCell ref="S14:S15"/>
    <mergeCell ref="T14:T15"/>
    <mergeCell ref="U14:U15"/>
    <mergeCell ref="K12:K13"/>
    <mergeCell ref="L12:L13"/>
    <mergeCell ref="M12:M13"/>
    <mergeCell ref="N12:N13"/>
    <mergeCell ref="O12:O13"/>
    <mergeCell ref="P12:P13"/>
    <mergeCell ref="Q12:Q13"/>
    <mergeCell ref="R12:R13"/>
    <mergeCell ref="Q16:Q17"/>
    <mergeCell ref="R16:R17"/>
    <mergeCell ref="P14:P15"/>
    <mergeCell ref="Q14:Q15"/>
    <mergeCell ref="R14:R15"/>
    <mergeCell ref="S12:S13"/>
    <mergeCell ref="T12:T13"/>
    <mergeCell ref="U12:U13"/>
    <mergeCell ref="V12:V13"/>
    <mergeCell ref="P18:P19"/>
    <mergeCell ref="Q18:Q19"/>
    <mergeCell ref="R18:R19"/>
    <mergeCell ref="S16:S17"/>
    <mergeCell ref="T16:T17"/>
    <mergeCell ref="U16:U17"/>
    <mergeCell ref="V16:V17"/>
    <mergeCell ref="W16:W17"/>
    <mergeCell ref="K18:K19"/>
    <mergeCell ref="L18:L19"/>
    <mergeCell ref="M18:M19"/>
    <mergeCell ref="N18:N19"/>
    <mergeCell ref="O18:O19"/>
    <mergeCell ref="V18:V19"/>
    <mergeCell ref="W18:W19"/>
    <mergeCell ref="S18:S19"/>
    <mergeCell ref="T18:T19"/>
    <mergeCell ref="U18:U19"/>
    <mergeCell ref="K16:K17"/>
    <mergeCell ref="L16:L17"/>
    <mergeCell ref="M16:M17"/>
    <mergeCell ref="N16:N17"/>
    <mergeCell ref="O16:O17"/>
    <mergeCell ref="P16:P17"/>
    <mergeCell ref="W20:W21"/>
    <mergeCell ref="K22:K23"/>
    <mergeCell ref="L22:L23"/>
    <mergeCell ref="M22:M23"/>
    <mergeCell ref="N22:N23"/>
    <mergeCell ref="O22:O23"/>
    <mergeCell ref="V22:V23"/>
    <mergeCell ref="W22:W23"/>
    <mergeCell ref="S22:S23"/>
    <mergeCell ref="T22:T23"/>
    <mergeCell ref="U22:U23"/>
    <mergeCell ref="K20:K21"/>
    <mergeCell ref="L20:L21"/>
    <mergeCell ref="M20:M21"/>
    <mergeCell ref="N20:N21"/>
    <mergeCell ref="O20:O21"/>
    <mergeCell ref="P20:P21"/>
    <mergeCell ref="Q20:Q21"/>
    <mergeCell ref="R20:R21"/>
    <mergeCell ref="Q24:Q25"/>
    <mergeCell ref="R24:R25"/>
    <mergeCell ref="P22:P23"/>
    <mergeCell ref="Q22:Q23"/>
    <mergeCell ref="R22:R23"/>
    <mergeCell ref="S20:S21"/>
    <mergeCell ref="T20:T21"/>
    <mergeCell ref="U20:U21"/>
    <mergeCell ref="V20:V21"/>
    <mergeCell ref="P26:P27"/>
    <mergeCell ref="Q26:Q27"/>
    <mergeCell ref="R26:R27"/>
    <mergeCell ref="S24:S25"/>
    <mergeCell ref="T24:T25"/>
    <mergeCell ref="U24:U25"/>
    <mergeCell ref="V24:V25"/>
    <mergeCell ref="W24:W25"/>
    <mergeCell ref="K26:K27"/>
    <mergeCell ref="L26:L27"/>
    <mergeCell ref="M26:M27"/>
    <mergeCell ref="N26:N27"/>
    <mergeCell ref="O26:O27"/>
    <mergeCell ref="V26:V27"/>
    <mergeCell ref="W26:W27"/>
    <mergeCell ref="S26:S27"/>
    <mergeCell ref="T26:T27"/>
    <mergeCell ref="U26:U27"/>
    <mergeCell ref="K24:K25"/>
    <mergeCell ref="L24:L25"/>
    <mergeCell ref="M24:M25"/>
    <mergeCell ref="N24:N25"/>
    <mergeCell ref="O24:O25"/>
    <mergeCell ref="P24:P25"/>
    <mergeCell ref="S28:S29"/>
    <mergeCell ref="T28:T29"/>
    <mergeCell ref="U28:U29"/>
    <mergeCell ref="V28:V29"/>
    <mergeCell ref="W28:W29"/>
    <mergeCell ref="K30:K31"/>
    <mergeCell ref="L30:L31"/>
    <mergeCell ref="M30:M31"/>
    <mergeCell ref="N30:N31"/>
    <mergeCell ref="O30:O31"/>
    <mergeCell ref="K28:K29"/>
    <mergeCell ref="L28:L29"/>
    <mergeCell ref="M28:M29"/>
    <mergeCell ref="N28:N29"/>
    <mergeCell ref="O28:O29"/>
    <mergeCell ref="P28:P29"/>
    <mergeCell ref="Q28:Q29"/>
    <mergeCell ref="R28:R29"/>
    <mergeCell ref="S32:S33"/>
    <mergeCell ref="T32:T33"/>
    <mergeCell ref="U32:U33"/>
    <mergeCell ref="V32:V33"/>
    <mergeCell ref="W32:W33"/>
    <mergeCell ref="V30:V31"/>
    <mergeCell ref="W30:W31"/>
    <mergeCell ref="K32:K33"/>
    <mergeCell ref="L32:L33"/>
    <mergeCell ref="M32:M33"/>
    <mergeCell ref="N32:N33"/>
    <mergeCell ref="O32:O33"/>
    <mergeCell ref="P32:P33"/>
    <mergeCell ref="Q32:Q33"/>
    <mergeCell ref="R32:R33"/>
    <mergeCell ref="P30:P31"/>
    <mergeCell ref="Q30:Q31"/>
    <mergeCell ref="R30:R31"/>
    <mergeCell ref="S30:S31"/>
    <mergeCell ref="T30:T31"/>
    <mergeCell ref="U30:U31"/>
  </mergeCells>
  <conditionalFormatting sqref="L2:W33">
    <cfRule type="containsText" dxfId="13" priority="2" operator="containsText" text="(QB)">
      <formula>NOT(ISERROR(SEARCH("(QB)",L2)))</formula>
    </cfRule>
    <cfRule type="containsText" dxfId="12" priority="3" operator="containsText" text="(WR)">
      <formula>NOT(ISERROR(SEARCH("(WR)",L2)))</formula>
    </cfRule>
    <cfRule type="containsText" dxfId="11" priority="4" operator="containsText" text="(RB)">
      <formula>NOT(ISERROR(SEARCH("(RB)",L2)))</formula>
    </cfRule>
    <cfRule type="containsText" dxfId="10" priority="5" operator="containsText" text="(TE)">
      <formula>NOT(ISERROR(SEARCH("(TE)",L2)))</formula>
    </cfRule>
    <cfRule type="containsText" dxfId="9" priority="6" operator="containsText" text="(K)">
      <formula>NOT(ISERROR(SEARCH("(K)",L2)))</formula>
    </cfRule>
    <cfRule type="containsText" dxfId="8" priority="7" operator="containsText" text="(DST)">
      <formula>NOT(ISERROR(SEARCH("(DST)",L2)))</formula>
    </cfRule>
  </conditionalFormatting>
  <conditionalFormatting sqref="Z2:AE17">
    <cfRule type="expression" dxfId="7" priority="1">
      <formula>ROW()=MIN(IF(Z$2:Z$17&lt;&gt;0, ROW(Z$2:Z$17)))</formula>
    </cfRule>
  </conditionalFormatting>
  <dataValidations count="1">
    <dataValidation type="list" allowBlank="1" showInputMessage="1" showErrorMessage="1" sqref="I2:I193" xr:uid="{F67D1F7C-44D8-4809-A3D4-758891B3DDF4}">
      <formula1>"QB,WR,RB,TE,K,DST"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4E86-1B24-45A8-B3CB-86ACD02897C2}">
  <dimension ref="A1:AW193"/>
  <sheetViews>
    <sheetView showGridLines="0" workbookViewId="0">
      <selection activeCell="H7" sqref="H7"/>
    </sheetView>
  </sheetViews>
  <sheetFormatPr defaultColWidth="9.140625" defaultRowHeight="15" outlineLevelCol="1" x14ac:dyDescent="0.25"/>
  <cols>
    <col min="1" max="1" width="9.140625" style="1" customWidth="1" outlineLevel="1"/>
    <col min="2" max="2" width="11" style="1" customWidth="1" outlineLevel="1"/>
    <col min="3" max="3" width="2.85546875" style="1" customWidth="1" outlineLevel="1"/>
    <col min="4" max="4" width="7.85546875" style="6" customWidth="1" outlineLevel="1"/>
    <col min="5" max="5" width="13.5703125" style="6" customWidth="1" outlineLevel="1"/>
    <col min="6" max="6" width="12.140625" style="6" customWidth="1" outlineLevel="1"/>
    <col min="7" max="7" width="12.85546875" style="6" customWidth="1" outlineLevel="1"/>
    <col min="8" max="8" width="21.42578125" style="6" customWidth="1" outlineLevel="1"/>
    <col min="9" max="9" width="8.5703125" style="6" customWidth="1" outlineLevel="1"/>
    <col min="10" max="10" width="2.85546875" style="1" customWidth="1"/>
    <col min="11" max="11" width="3" style="3" customWidth="1" outlineLevel="1"/>
    <col min="12" max="23" width="21.42578125" style="6" customWidth="1" outlineLevel="1"/>
    <col min="24" max="24" width="2.85546875" style="1" customWidth="1"/>
    <col min="25" max="25" width="5.42578125" style="1" bestFit="1" customWidth="1" outlineLevel="1"/>
    <col min="26" max="31" width="4.28515625" style="1" customWidth="1" outlineLevel="1"/>
    <col min="32" max="32" width="2.85546875" style="1" customWidth="1" outlineLevel="1"/>
    <col min="33" max="49" width="9.140625" style="1" outlineLevel="1"/>
    <col min="50" max="16384" width="9.140625" style="1"/>
  </cols>
  <sheetData>
    <row r="1" spans="1:49" ht="19.5" x14ac:dyDescent="0.25">
      <c r="A1" s="19" t="s">
        <v>10</v>
      </c>
      <c r="B1" s="19"/>
      <c r="D1" s="2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L1" s="7" cm="1">
        <f t="array" ref="L1">INDEX($B$2:$B$13, COLUMN()-COLUMN($K$1))</f>
        <v>0</v>
      </c>
      <c r="M1" s="7" cm="1">
        <f t="array" ref="M1">INDEX($B$2:$B$13, COLUMN()-COLUMN($K$1))</f>
        <v>0</v>
      </c>
      <c r="N1" s="7" cm="1">
        <f t="array" ref="N1">INDEX($B$2:$B$13, COLUMN()-COLUMN($K$1))</f>
        <v>0</v>
      </c>
      <c r="O1" s="7" cm="1">
        <f t="array" ref="O1">INDEX($B$2:$B$13, COLUMN()-COLUMN($K$1))</f>
        <v>0</v>
      </c>
      <c r="P1" s="7" cm="1">
        <f t="array" ref="P1">INDEX($B$2:$B$13, COLUMN()-COLUMN($K$1))</f>
        <v>0</v>
      </c>
      <c r="Q1" s="7" cm="1">
        <f t="array" ref="Q1">INDEX($B$2:$B$13, COLUMN()-COLUMN($K$1))</f>
        <v>0</v>
      </c>
      <c r="R1" s="7" cm="1">
        <f t="array" ref="R1">INDEX($B$2:$B$13, COLUMN()-COLUMN($K$1))</f>
        <v>0</v>
      </c>
      <c r="S1" s="7" cm="1">
        <f t="array" ref="S1">INDEX($B$2:$B$13, COLUMN()-COLUMN($K$1))</f>
        <v>0</v>
      </c>
      <c r="T1" s="7" cm="1">
        <f t="array" ref="T1">INDEX($B$2:$B$13, COLUMN()-COLUMN($K$1))</f>
        <v>0</v>
      </c>
      <c r="U1" s="7" cm="1">
        <f t="array" ref="U1">INDEX($B$2:$B$13, COLUMN()-COLUMN($K$1))</f>
        <v>0</v>
      </c>
      <c r="V1" s="7" cm="1">
        <f t="array" ref="V1">INDEX($B$2:$B$13, COLUMN()-COLUMN($K$1))</f>
        <v>0</v>
      </c>
      <c r="W1" s="7" cm="1">
        <f t="array" ref="W1">INDEX($B$2:$B$13, COLUMN()-COLUMN($K$1))</f>
        <v>0</v>
      </c>
      <c r="Y1" s="8" t="str" cm="1">
        <f t="array" aca="1" ref="Y1" ca="1">RIGHT(CELL("filename", A1), LEN(CELL("filename", A1)) - FIND("]", CELL("filename", A1)))</f>
        <v>Blank</v>
      </c>
      <c r="Z1" s="9" t="s">
        <v>41</v>
      </c>
      <c r="AA1" s="9" t="s">
        <v>9</v>
      </c>
      <c r="AB1" s="9" t="s">
        <v>7</v>
      </c>
      <c r="AC1" s="9" t="s">
        <v>50</v>
      </c>
      <c r="AD1" s="9" t="s">
        <v>56</v>
      </c>
      <c r="AE1" s="9" t="s">
        <v>57</v>
      </c>
      <c r="AH1" s="15">
        <v>1</v>
      </c>
      <c r="AI1" s="14">
        <f>AH1+1</f>
        <v>2</v>
      </c>
      <c r="AJ1" s="14">
        <f t="shared" ref="AJ1:AW1" si="0">AI1+1</f>
        <v>3</v>
      </c>
      <c r="AK1" s="14">
        <f t="shared" si="0"/>
        <v>4</v>
      </c>
      <c r="AL1" s="14">
        <f t="shared" si="0"/>
        <v>5</v>
      </c>
      <c r="AM1" s="14">
        <f t="shared" si="0"/>
        <v>6</v>
      </c>
      <c r="AN1" s="14">
        <f t="shared" si="0"/>
        <v>7</v>
      </c>
      <c r="AO1" s="14">
        <f t="shared" si="0"/>
        <v>8</v>
      </c>
      <c r="AP1" s="14">
        <f t="shared" si="0"/>
        <v>9</v>
      </c>
      <c r="AQ1" s="14">
        <f t="shared" si="0"/>
        <v>10</v>
      </c>
      <c r="AR1" s="14">
        <f t="shared" si="0"/>
        <v>11</v>
      </c>
      <c r="AS1" s="14">
        <f t="shared" si="0"/>
        <v>12</v>
      </c>
      <c r="AT1" s="14">
        <f t="shared" si="0"/>
        <v>13</v>
      </c>
      <c r="AU1" s="14">
        <f t="shared" si="0"/>
        <v>14</v>
      </c>
      <c r="AV1" s="14">
        <f t="shared" si="0"/>
        <v>15</v>
      </c>
      <c r="AW1" s="14">
        <f t="shared" si="0"/>
        <v>16</v>
      </c>
    </row>
    <row r="2" spans="1:49" x14ac:dyDescent="0.2">
      <c r="A2" s="4">
        <v>1</v>
      </c>
      <c r="B2" s="5"/>
      <c r="D2" s="4" cm="1">
        <f t="array" ref="D2:D193">INT((_xlfn.SEQUENCE(192,1,1,1)-1)/12)+1</f>
        <v>1</v>
      </c>
      <c r="E2" s="4" cm="1">
        <f t="array" ref="E2:E193">MOD(_xlfn.SEQUENCE(192,1,1,1)-1,12)+1</f>
        <v>1</v>
      </c>
      <c r="F2" s="4" cm="1">
        <f t="array" ref="F2:F193">_xlfn.SEQUENCE(192,1,1,1)</f>
        <v>1</v>
      </c>
      <c r="G2" s="4" cm="1">
        <f t="array" ref="G2">INDEX($B$2:$B$13, IF(MOD(D2,2)=1, E2, 13-E2))</f>
        <v>0</v>
      </c>
      <c r="H2" s="5"/>
      <c r="I2" s="5"/>
      <c r="K2" s="17">
        <v>1</v>
      </c>
      <c r="L2" s="18" t="str" cm="1">
        <f t="array" ref="L2">_xlfn.LET(
  _xlpm.playerRow, SUMPRODUCT(($D$2:$D$193=$K2)*($G$2:$G$193=L$1)*ROW($D$2:$D$193))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M2" s="18" t="str" cm="1">
        <f t="array" ref="M2">_xlfn.LET(
  _xlpm.playerRow, SUMPRODUCT(($D$2:$D$193=$K2)*($G$2:$G$193=M$1)*ROW($D$2:$D$193))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N2" s="18" t="str" cm="1">
        <f t="array" ref="N2">_xlfn.LET(
  _xlpm.playerRow, SUMPRODUCT(($D$2:$D$193=$K2)*($G$2:$G$193=N$1)*ROW($D$2:$D$193))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O2" s="18" t="str" cm="1">
        <f t="array" ref="O2">_xlfn.LET(
  _xlpm.playerRow, SUMPRODUCT(($D$2:$D$193=$K2)*($G$2:$G$193=O$1)*ROW($D$2:$D$193))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P2" s="18" t="str" cm="1">
        <f t="array" ref="P2">_xlfn.LET(
  _xlpm.playerRow, SUMPRODUCT(($D$2:$D$193=$K2)*($G$2:$G$193=P$1)*ROW($D$2:$D$193))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Q2" s="18" t="str" cm="1">
        <f t="array" ref="Q2">_xlfn.LET(
  _xlpm.playerRow, SUMPRODUCT(($D$2:$D$193=$K2)*($G$2:$G$193=Q$1)*ROW($D$2:$D$193))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R2" s="18" t="str" cm="1">
        <f t="array" ref="R2">_xlfn.LET(
  _xlpm.playerRow, SUMPRODUCT(($D$2:$D$193=$K2)*($G$2:$G$193=R$1)*ROW($D$2:$D$193))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S2" s="18" t="str" cm="1">
        <f t="array" ref="S2">_xlfn.LET(
  _xlpm.playerRow, SUMPRODUCT(($D$2:$D$193=$K2)*($G$2:$G$193=S$1)*ROW($D$2:$D$193))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T2" s="18" t="str" cm="1">
        <f t="array" ref="T2">_xlfn.LET(
  _xlpm.playerRow, SUMPRODUCT(($D$2:$D$193=$K2)*($G$2:$G$193=T$1)*ROW($D$2:$D$193))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U2" s="18" t="str" cm="1">
        <f t="array" ref="U2">_xlfn.LET(
  _xlpm.playerRow, SUMPRODUCT(($D$2:$D$193=$K2)*($G$2:$G$193=U$1)*ROW($D$2:$D$193))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V2" s="18" t="str" cm="1">
        <f t="array" ref="V2">_xlfn.LET(
  _xlpm.playerRow, SUMPRODUCT(($D$2:$D$193=$K2)*($G$2:$G$193=V$1)*ROW($D$2:$D$193))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W2" s="18" t="str" cm="1">
        <f t="array" ref="W2">_xlfn.LET(
  _xlpm.playerRow, SUMPRODUCT(($D$2:$D$193=$K2)*($G$2:$G$193=W$1)*ROW($D$2:$D$193))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/>
      </c>
      <c r="Y2" s="10">
        <v>1</v>
      </c>
      <c r="Z2" s="11">
        <f>COUNTIFS($D$2:$D$193, $Y2, $I$2:$I$193, "QB")</f>
        <v>0</v>
      </c>
      <c r="AA2" s="11">
        <f>COUNTIFS($D$2:$D$193, $Y2, $I$2:$I$193, "WR")</f>
        <v>0</v>
      </c>
      <c r="AB2" s="11">
        <f>COUNTIFS($D$2:$D$193, $Y2, $I$2:$I$193, "RB")</f>
        <v>0</v>
      </c>
      <c r="AC2" s="11">
        <f>COUNTIFS($D$2:$D$193, $Y2, $I$2:$I$193, "TE")</f>
        <v>0</v>
      </c>
      <c r="AD2" s="11">
        <f>COUNTIFS($D$2:$D$193, $Y2, $I$2:$I$193, "K")</f>
        <v>0</v>
      </c>
      <c r="AE2" s="11">
        <f>COUNTIFS($D$2:$D$193, $Y2, $I$2:$I$193, "DST")</f>
        <v>0</v>
      </c>
      <c r="AG2" s="16" cm="1">
        <f t="array" ref="AG2">_xlfn.UNIQUE(B2:B13)</f>
        <v>0</v>
      </c>
      <c r="AH2" s="5" cm="1">
        <f t="array" ref="AH2">IFERROR(
  INDEX($I$2:$I$193,
    MATCH(1, ($G$2:$G$193=$AG2)*($D$2:$D$193=AH$1), 0)
  ),
  ""
)</f>
        <v>0</v>
      </c>
      <c r="AI2" s="5" cm="1">
        <f t="array" ref="AI2">IFERROR(
  INDEX($I$2:$I$193,
    MATCH(1, ($G$2:$G$193=$AG2)*($D$2:$D$193=AI$1), 0)
  ),
  ""
)</f>
        <v>0</v>
      </c>
      <c r="AJ2" s="5" cm="1">
        <f t="array" ref="AJ2">IFERROR(
  INDEX($I$2:$I$193,
    MATCH(1, ($G$2:$G$193=$AG2)*($D$2:$D$193=AJ$1), 0)
  ),
  ""
)</f>
        <v>0</v>
      </c>
      <c r="AK2" s="5" cm="1">
        <f t="array" ref="AK2">IFERROR(
  INDEX($I$2:$I$193,
    MATCH(1, ($G$2:$G$193=$AG2)*($D$2:$D$193=AK$1), 0)
  ),
  ""
)</f>
        <v>0</v>
      </c>
      <c r="AL2" s="5" cm="1">
        <f t="array" ref="AL2">IFERROR(
  INDEX($I$2:$I$193,
    MATCH(1, ($G$2:$G$193=$AG2)*($D$2:$D$193=AL$1), 0)
  ),
  ""
)</f>
        <v>0</v>
      </c>
      <c r="AM2" s="5" cm="1">
        <f t="array" ref="AM2">IFERROR(
  INDEX($I$2:$I$193,
    MATCH(1, ($G$2:$G$193=$AG2)*($D$2:$D$193=AM$1), 0)
  ),
  ""
)</f>
        <v>0</v>
      </c>
      <c r="AN2" s="5" cm="1">
        <f t="array" ref="AN2">IFERROR(
  INDEX($I$2:$I$193,
    MATCH(1, ($G$2:$G$193=$AG2)*($D$2:$D$193=AN$1), 0)
  ),
  ""
)</f>
        <v>0</v>
      </c>
      <c r="AO2" s="5" cm="1">
        <f t="array" ref="AO2">IFERROR(
  INDEX($I$2:$I$193,
    MATCH(1, ($G$2:$G$193=$AG2)*($D$2:$D$193=AO$1), 0)
  ),
  ""
)</f>
        <v>0</v>
      </c>
      <c r="AP2" s="5" cm="1">
        <f t="array" ref="AP2">IFERROR(
  INDEX($I$2:$I$193,
    MATCH(1, ($G$2:$G$193=$AG2)*($D$2:$D$193=AP$1), 0)
  ),
  ""
)</f>
        <v>0</v>
      </c>
      <c r="AQ2" s="5" cm="1">
        <f t="array" ref="AQ2">IFERROR(
  INDEX($I$2:$I$193,
    MATCH(1, ($G$2:$G$193=$AG2)*($D$2:$D$193=AQ$1), 0)
  ),
  ""
)</f>
        <v>0</v>
      </c>
      <c r="AR2" s="5" cm="1">
        <f t="array" ref="AR2">IFERROR(
  INDEX($I$2:$I$193,
    MATCH(1, ($G$2:$G$193=$AG2)*($D$2:$D$193=AR$1), 0)
  ),
  ""
)</f>
        <v>0</v>
      </c>
      <c r="AS2" s="5" cm="1">
        <f t="array" ref="AS2">IFERROR(
  INDEX($I$2:$I$193,
    MATCH(1, ($G$2:$G$193=$AG2)*($D$2:$D$193=AS$1), 0)
  ),
  ""
)</f>
        <v>0</v>
      </c>
      <c r="AT2" s="5" cm="1">
        <f t="array" ref="AT2">IFERROR(
  INDEX($I$2:$I$193,
    MATCH(1, ($G$2:$G$193=$AG2)*($D$2:$D$193=AT$1), 0)
  ),
  ""
)</f>
        <v>0</v>
      </c>
      <c r="AU2" s="5" cm="1">
        <f t="array" ref="AU2">IFERROR(
  INDEX($I$2:$I$193,
    MATCH(1, ($G$2:$G$193=$AG2)*($D$2:$D$193=AU$1), 0)
  ),
  ""
)</f>
        <v>0</v>
      </c>
      <c r="AV2" s="5" cm="1">
        <f t="array" ref="AV2">IFERROR(
  INDEX($I$2:$I$193,
    MATCH(1, ($G$2:$G$193=$AG2)*($D$2:$D$193=AV$1), 0)
  ),
  ""
)</f>
        <v>0</v>
      </c>
      <c r="AW2" s="5" cm="1">
        <f t="array" ref="AW2">IFERROR(
  INDEX($I$2:$I$193,
    MATCH(1, ($G$2:$G$193=$AG2)*($D$2:$D$193=AW$1), 0)
  ),
  ""
)</f>
        <v>0</v>
      </c>
    </row>
    <row r="3" spans="1:49" x14ac:dyDescent="0.2">
      <c r="A3" s="4">
        <v>2</v>
      </c>
      <c r="B3" s="5"/>
      <c r="D3" s="4">
        <v>1</v>
      </c>
      <c r="E3" s="4">
        <v>2</v>
      </c>
      <c r="F3" s="4">
        <v>2</v>
      </c>
      <c r="G3" s="4" cm="1">
        <f t="array" ref="G3">INDEX($B$2:$B$13, IF(MOD(D3,2)=1, E3, 13-E3))</f>
        <v>0</v>
      </c>
      <c r="H3" s="5"/>
      <c r="I3" s="5"/>
      <c r="K3" s="17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Y3" s="10">
        <v>2</v>
      </c>
      <c r="Z3" s="11">
        <f t="shared" ref="Z3:Z17" si="1">COUNTIFS($D$2:$D$193, $Y3, $I$2:$I$193, "QB")</f>
        <v>0</v>
      </c>
      <c r="AA3" s="11">
        <f t="shared" ref="AA3:AA17" si="2">COUNTIFS($D$2:$D$193, $Y3, $I$2:$I$193, "WR")</f>
        <v>0</v>
      </c>
      <c r="AB3" s="11">
        <f t="shared" ref="AB3:AB17" si="3">COUNTIFS($D$2:$D$193, $Y3, $I$2:$I$193, "RB")</f>
        <v>0</v>
      </c>
      <c r="AC3" s="11">
        <f t="shared" ref="AC3:AC17" si="4">COUNTIFS($D$2:$D$193, $Y3, $I$2:$I$193, "TE")</f>
        <v>0</v>
      </c>
      <c r="AD3" s="11">
        <f t="shared" ref="AD3:AD17" si="5">COUNTIFS($D$2:$D$193, $Y3, $I$2:$I$193, "K")</f>
        <v>0</v>
      </c>
      <c r="AE3" s="11">
        <f t="shared" ref="AE3:AE17" si="6">COUNTIFS($D$2:$D$193, $Y3, $I$2:$I$193, "DST")</f>
        <v>0</v>
      </c>
      <c r="AG3" s="16"/>
      <c r="AH3" s="5" cm="1">
        <f t="array" ref="AH3">IFERROR(
  INDEX($I$2:$I$193,
    MATCH(1, ($G$2:$G$193=$AG3)*($D$2:$D$193=AH$1), 0)
  ),
  ""
)</f>
        <v>0</v>
      </c>
      <c r="AI3" s="5" cm="1">
        <f t="array" ref="AI3">IFERROR(
  INDEX($I$2:$I$193,
    MATCH(1, ($G$2:$G$193=$AG3)*($D$2:$D$193=AI$1), 0)
  ),
  ""
)</f>
        <v>0</v>
      </c>
      <c r="AJ3" s="5" cm="1">
        <f t="array" ref="AJ3">IFERROR(
  INDEX($I$2:$I$193,
    MATCH(1, ($G$2:$G$193=$AG3)*($D$2:$D$193=AJ$1), 0)
  ),
  ""
)</f>
        <v>0</v>
      </c>
      <c r="AK3" s="5" cm="1">
        <f t="array" ref="AK3">IFERROR(
  INDEX($I$2:$I$193,
    MATCH(1, ($G$2:$G$193=$AG3)*($D$2:$D$193=AK$1), 0)
  ),
  ""
)</f>
        <v>0</v>
      </c>
      <c r="AL3" s="5" cm="1">
        <f t="array" ref="AL3">IFERROR(
  INDEX($I$2:$I$193,
    MATCH(1, ($G$2:$G$193=$AG3)*($D$2:$D$193=AL$1), 0)
  ),
  ""
)</f>
        <v>0</v>
      </c>
      <c r="AM3" s="5" cm="1">
        <f t="array" ref="AM3">IFERROR(
  INDEX($I$2:$I$193,
    MATCH(1, ($G$2:$G$193=$AG3)*($D$2:$D$193=AM$1), 0)
  ),
  ""
)</f>
        <v>0</v>
      </c>
      <c r="AN3" s="5" cm="1">
        <f t="array" ref="AN3">IFERROR(
  INDEX($I$2:$I$193,
    MATCH(1, ($G$2:$G$193=$AG3)*($D$2:$D$193=AN$1), 0)
  ),
  ""
)</f>
        <v>0</v>
      </c>
      <c r="AO3" s="5" cm="1">
        <f t="array" ref="AO3">IFERROR(
  INDEX($I$2:$I$193,
    MATCH(1, ($G$2:$G$193=$AG3)*($D$2:$D$193=AO$1), 0)
  ),
  ""
)</f>
        <v>0</v>
      </c>
      <c r="AP3" s="5" cm="1">
        <f t="array" ref="AP3">IFERROR(
  INDEX($I$2:$I$193,
    MATCH(1, ($G$2:$G$193=$AG3)*($D$2:$D$193=AP$1), 0)
  ),
  ""
)</f>
        <v>0</v>
      </c>
      <c r="AQ3" s="5" cm="1">
        <f t="array" ref="AQ3">IFERROR(
  INDEX($I$2:$I$193,
    MATCH(1, ($G$2:$G$193=$AG3)*($D$2:$D$193=AQ$1), 0)
  ),
  ""
)</f>
        <v>0</v>
      </c>
      <c r="AR3" s="5" cm="1">
        <f t="array" ref="AR3">IFERROR(
  INDEX($I$2:$I$193,
    MATCH(1, ($G$2:$G$193=$AG3)*($D$2:$D$193=AR$1), 0)
  ),
  ""
)</f>
        <v>0</v>
      </c>
      <c r="AS3" s="5" cm="1">
        <f t="array" ref="AS3">IFERROR(
  INDEX($I$2:$I$193,
    MATCH(1, ($G$2:$G$193=$AG3)*($D$2:$D$193=AS$1), 0)
  ),
  ""
)</f>
        <v>0</v>
      </c>
      <c r="AT3" s="5" cm="1">
        <f t="array" ref="AT3">IFERROR(
  INDEX($I$2:$I$193,
    MATCH(1, ($G$2:$G$193=$AG3)*($D$2:$D$193=AT$1), 0)
  ),
  ""
)</f>
        <v>0</v>
      </c>
      <c r="AU3" s="5" cm="1">
        <f t="array" ref="AU3">IFERROR(
  INDEX($I$2:$I$193,
    MATCH(1, ($G$2:$G$193=$AG3)*($D$2:$D$193=AU$1), 0)
  ),
  ""
)</f>
        <v>0</v>
      </c>
      <c r="AV3" s="5" cm="1">
        <f t="array" ref="AV3">IFERROR(
  INDEX($I$2:$I$193,
    MATCH(1, ($G$2:$G$193=$AG3)*($D$2:$D$193=AV$1), 0)
  ),
  ""
)</f>
        <v>0</v>
      </c>
      <c r="AW3" s="5" cm="1">
        <f t="array" ref="AW3">IFERROR(
  INDEX($I$2:$I$193,
    MATCH(1, ($G$2:$G$193=$AG3)*($D$2:$D$193=AW$1), 0)
  ),
  ""
)</f>
        <v>0</v>
      </c>
    </row>
    <row r="4" spans="1:49" x14ac:dyDescent="0.2">
      <c r="A4" s="4">
        <v>3</v>
      </c>
      <c r="B4" s="5"/>
      <c r="D4" s="4">
        <v>1</v>
      </c>
      <c r="E4" s="4">
        <v>3</v>
      </c>
      <c r="F4" s="4">
        <v>3</v>
      </c>
      <c r="G4" s="4" cm="1">
        <f t="array" ref="G4">INDEX($B$2:$B$13, IF(MOD(D4,2)=1, E4, 13-E4))</f>
        <v>0</v>
      </c>
      <c r="H4" s="5"/>
      <c r="I4" s="5"/>
      <c r="K4" s="17">
        <v>2</v>
      </c>
      <c r="L4" s="18" t="e" cm="1">
        <f t="array" ref="L4">_xlfn.LET(
  _xlpm.playerRow, SUMPRODUCT(($D$2:$D$193=$K4)*($G$2:$G$193=L$1)*ROW($D$2:$D$193))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4" s="18" t="e" cm="1">
        <f t="array" ref="M4">_xlfn.LET(
  _xlpm.playerRow, SUMPRODUCT(($D$2:$D$193=$K4)*($G$2:$G$193=M$1)*ROW($D$2:$D$193))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4" s="18" t="e" cm="1">
        <f t="array" ref="N4">_xlfn.LET(
  _xlpm.playerRow, SUMPRODUCT(($D$2:$D$193=$K4)*($G$2:$G$193=N$1)*ROW($D$2:$D$193))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4" s="18" t="e" cm="1">
        <f t="array" ref="O4">_xlfn.LET(
  _xlpm.playerRow, SUMPRODUCT(($D$2:$D$193=$K4)*($G$2:$G$193=O$1)*ROW($D$2:$D$193))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4" s="18" t="e" cm="1">
        <f t="array" ref="P4">_xlfn.LET(
  _xlpm.playerRow, SUMPRODUCT(($D$2:$D$193=$K4)*($G$2:$G$193=P$1)*ROW($D$2:$D$193))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4" s="18" t="e" cm="1">
        <f t="array" ref="Q4">_xlfn.LET(
  _xlpm.playerRow, SUMPRODUCT(($D$2:$D$193=$K4)*($G$2:$G$193=Q$1)*ROW($D$2:$D$193))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4" s="18" t="e" cm="1">
        <f t="array" ref="R4">_xlfn.LET(
  _xlpm.playerRow, SUMPRODUCT(($D$2:$D$193=$K4)*($G$2:$G$193=R$1)*ROW($D$2:$D$193))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4" s="18" t="e" cm="1">
        <f t="array" ref="S4">_xlfn.LET(
  _xlpm.playerRow, SUMPRODUCT(($D$2:$D$193=$K4)*($G$2:$G$193=S$1)*ROW($D$2:$D$193))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4" s="18" t="e" cm="1">
        <f t="array" ref="T4">_xlfn.LET(
  _xlpm.playerRow, SUMPRODUCT(($D$2:$D$193=$K4)*($G$2:$G$193=T$1)*ROW($D$2:$D$193))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4" s="18" t="e" cm="1">
        <f t="array" ref="U4">_xlfn.LET(
  _xlpm.playerRow, SUMPRODUCT(($D$2:$D$193=$K4)*($G$2:$G$193=U$1)*ROW($D$2:$D$193))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4" s="18" t="e" cm="1">
        <f t="array" ref="V4">_xlfn.LET(
  _xlpm.playerRow, SUMPRODUCT(($D$2:$D$193=$K4)*($G$2:$G$193=V$1)*ROW($D$2:$D$193))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4" s="18" t="e" cm="1">
        <f t="array" ref="W4">_xlfn.LET(
  _xlpm.playerRow, SUMPRODUCT(($D$2:$D$193=$K4)*($G$2:$G$193=W$1)*ROW($D$2:$D$193))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Y4" s="10">
        <v>3</v>
      </c>
      <c r="Z4" s="11">
        <f t="shared" si="1"/>
        <v>0</v>
      </c>
      <c r="AA4" s="11">
        <f t="shared" si="2"/>
        <v>0</v>
      </c>
      <c r="AB4" s="11">
        <f t="shared" si="3"/>
        <v>0</v>
      </c>
      <c r="AC4" s="11">
        <f t="shared" si="4"/>
        <v>0</v>
      </c>
      <c r="AD4" s="11">
        <f t="shared" si="5"/>
        <v>0</v>
      </c>
      <c r="AE4" s="11">
        <f t="shared" si="6"/>
        <v>0</v>
      </c>
      <c r="AG4" s="16"/>
      <c r="AH4" s="5" cm="1">
        <f t="array" ref="AH4">IFERROR(
  INDEX($I$2:$I$193,
    MATCH(1, ($G$2:$G$193=$AG4)*($D$2:$D$193=AH$1), 0)
  ),
  ""
)</f>
        <v>0</v>
      </c>
      <c r="AI4" s="5" cm="1">
        <f t="array" ref="AI4">IFERROR(
  INDEX($I$2:$I$193,
    MATCH(1, ($G$2:$G$193=$AG4)*($D$2:$D$193=AI$1), 0)
  ),
  ""
)</f>
        <v>0</v>
      </c>
      <c r="AJ4" s="5" cm="1">
        <f t="array" ref="AJ4">IFERROR(
  INDEX($I$2:$I$193,
    MATCH(1, ($G$2:$G$193=$AG4)*($D$2:$D$193=AJ$1), 0)
  ),
  ""
)</f>
        <v>0</v>
      </c>
      <c r="AK4" s="5" cm="1">
        <f t="array" ref="AK4">IFERROR(
  INDEX($I$2:$I$193,
    MATCH(1, ($G$2:$G$193=$AG4)*($D$2:$D$193=AK$1), 0)
  ),
  ""
)</f>
        <v>0</v>
      </c>
      <c r="AL4" s="5" cm="1">
        <f t="array" ref="AL4">IFERROR(
  INDEX($I$2:$I$193,
    MATCH(1, ($G$2:$G$193=$AG4)*($D$2:$D$193=AL$1), 0)
  ),
  ""
)</f>
        <v>0</v>
      </c>
      <c r="AM4" s="5" cm="1">
        <f t="array" ref="AM4">IFERROR(
  INDEX($I$2:$I$193,
    MATCH(1, ($G$2:$G$193=$AG4)*($D$2:$D$193=AM$1), 0)
  ),
  ""
)</f>
        <v>0</v>
      </c>
      <c r="AN4" s="5" cm="1">
        <f t="array" ref="AN4">IFERROR(
  INDEX($I$2:$I$193,
    MATCH(1, ($G$2:$G$193=$AG4)*($D$2:$D$193=AN$1), 0)
  ),
  ""
)</f>
        <v>0</v>
      </c>
      <c r="AO4" s="5" cm="1">
        <f t="array" ref="AO4">IFERROR(
  INDEX($I$2:$I$193,
    MATCH(1, ($G$2:$G$193=$AG4)*($D$2:$D$193=AO$1), 0)
  ),
  ""
)</f>
        <v>0</v>
      </c>
      <c r="AP4" s="5" cm="1">
        <f t="array" ref="AP4">IFERROR(
  INDEX($I$2:$I$193,
    MATCH(1, ($G$2:$G$193=$AG4)*($D$2:$D$193=AP$1), 0)
  ),
  ""
)</f>
        <v>0</v>
      </c>
      <c r="AQ4" s="5" cm="1">
        <f t="array" ref="AQ4">IFERROR(
  INDEX($I$2:$I$193,
    MATCH(1, ($G$2:$G$193=$AG4)*($D$2:$D$193=AQ$1), 0)
  ),
  ""
)</f>
        <v>0</v>
      </c>
      <c r="AR4" s="5" cm="1">
        <f t="array" ref="AR4">IFERROR(
  INDEX($I$2:$I$193,
    MATCH(1, ($G$2:$G$193=$AG4)*($D$2:$D$193=AR$1), 0)
  ),
  ""
)</f>
        <v>0</v>
      </c>
      <c r="AS4" s="5" cm="1">
        <f t="array" ref="AS4">IFERROR(
  INDEX($I$2:$I$193,
    MATCH(1, ($G$2:$G$193=$AG4)*($D$2:$D$193=AS$1), 0)
  ),
  ""
)</f>
        <v>0</v>
      </c>
      <c r="AT4" s="5" cm="1">
        <f t="array" ref="AT4">IFERROR(
  INDEX($I$2:$I$193,
    MATCH(1, ($G$2:$G$193=$AG4)*($D$2:$D$193=AT$1), 0)
  ),
  ""
)</f>
        <v>0</v>
      </c>
      <c r="AU4" s="5" cm="1">
        <f t="array" ref="AU4">IFERROR(
  INDEX($I$2:$I$193,
    MATCH(1, ($G$2:$G$193=$AG4)*($D$2:$D$193=AU$1), 0)
  ),
  ""
)</f>
        <v>0</v>
      </c>
      <c r="AV4" s="5" cm="1">
        <f t="array" ref="AV4">IFERROR(
  INDEX($I$2:$I$193,
    MATCH(1, ($G$2:$G$193=$AG4)*($D$2:$D$193=AV$1), 0)
  ),
  ""
)</f>
        <v>0</v>
      </c>
      <c r="AW4" s="5" cm="1">
        <f t="array" ref="AW4">IFERROR(
  INDEX($I$2:$I$193,
    MATCH(1, ($G$2:$G$193=$AG4)*($D$2:$D$193=AW$1), 0)
  ),
  ""
)</f>
        <v>0</v>
      </c>
    </row>
    <row r="5" spans="1:49" x14ac:dyDescent="0.2">
      <c r="A5" s="4">
        <v>4</v>
      </c>
      <c r="B5" s="5"/>
      <c r="D5" s="4">
        <v>1</v>
      </c>
      <c r="E5" s="4">
        <v>4</v>
      </c>
      <c r="F5" s="4">
        <v>4</v>
      </c>
      <c r="G5" s="4" cm="1">
        <f t="array" ref="G5">INDEX($B$2:$B$13, IF(MOD(D5,2)=1, E5, 13-E5))</f>
        <v>0</v>
      </c>
      <c r="H5" s="5"/>
      <c r="I5" s="5"/>
      <c r="K5" s="17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Y5" s="10">
        <v>4</v>
      </c>
      <c r="Z5" s="11">
        <f t="shared" si="1"/>
        <v>0</v>
      </c>
      <c r="AA5" s="11">
        <f t="shared" si="2"/>
        <v>0</v>
      </c>
      <c r="AB5" s="11">
        <f t="shared" si="3"/>
        <v>0</v>
      </c>
      <c r="AC5" s="11">
        <f t="shared" si="4"/>
        <v>0</v>
      </c>
      <c r="AD5" s="11">
        <f t="shared" si="5"/>
        <v>0</v>
      </c>
      <c r="AE5" s="11">
        <f t="shared" si="6"/>
        <v>0</v>
      </c>
      <c r="AG5" s="16"/>
      <c r="AH5" s="5" cm="1">
        <f t="array" ref="AH5">IFERROR(
  INDEX($I$2:$I$193,
    MATCH(1, ($G$2:$G$193=$AG5)*($D$2:$D$193=AH$1), 0)
  ),
  ""
)</f>
        <v>0</v>
      </c>
      <c r="AI5" s="5" cm="1">
        <f t="array" ref="AI5">IFERROR(
  INDEX($I$2:$I$193,
    MATCH(1, ($G$2:$G$193=$AG5)*($D$2:$D$193=AI$1), 0)
  ),
  ""
)</f>
        <v>0</v>
      </c>
      <c r="AJ5" s="5" cm="1">
        <f t="array" ref="AJ5">IFERROR(
  INDEX($I$2:$I$193,
    MATCH(1, ($G$2:$G$193=$AG5)*($D$2:$D$193=AJ$1), 0)
  ),
  ""
)</f>
        <v>0</v>
      </c>
      <c r="AK5" s="5" cm="1">
        <f t="array" ref="AK5">IFERROR(
  INDEX($I$2:$I$193,
    MATCH(1, ($G$2:$G$193=$AG5)*($D$2:$D$193=AK$1), 0)
  ),
  ""
)</f>
        <v>0</v>
      </c>
      <c r="AL5" s="5" cm="1">
        <f t="array" ref="AL5">IFERROR(
  INDEX($I$2:$I$193,
    MATCH(1, ($G$2:$G$193=$AG5)*($D$2:$D$193=AL$1), 0)
  ),
  ""
)</f>
        <v>0</v>
      </c>
      <c r="AM5" s="5" cm="1">
        <f t="array" ref="AM5">IFERROR(
  INDEX($I$2:$I$193,
    MATCH(1, ($G$2:$G$193=$AG5)*($D$2:$D$193=AM$1), 0)
  ),
  ""
)</f>
        <v>0</v>
      </c>
      <c r="AN5" s="5" cm="1">
        <f t="array" ref="AN5">IFERROR(
  INDEX($I$2:$I$193,
    MATCH(1, ($G$2:$G$193=$AG5)*($D$2:$D$193=AN$1), 0)
  ),
  ""
)</f>
        <v>0</v>
      </c>
      <c r="AO5" s="5" cm="1">
        <f t="array" ref="AO5">IFERROR(
  INDEX($I$2:$I$193,
    MATCH(1, ($G$2:$G$193=$AG5)*($D$2:$D$193=AO$1), 0)
  ),
  ""
)</f>
        <v>0</v>
      </c>
      <c r="AP5" s="5" cm="1">
        <f t="array" ref="AP5">IFERROR(
  INDEX($I$2:$I$193,
    MATCH(1, ($G$2:$G$193=$AG5)*($D$2:$D$193=AP$1), 0)
  ),
  ""
)</f>
        <v>0</v>
      </c>
      <c r="AQ5" s="5" cm="1">
        <f t="array" ref="AQ5">IFERROR(
  INDEX($I$2:$I$193,
    MATCH(1, ($G$2:$G$193=$AG5)*($D$2:$D$193=AQ$1), 0)
  ),
  ""
)</f>
        <v>0</v>
      </c>
      <c r="AR5" s="5" cm="1">
        <f t="array" ref="AR5">IFERROR(
  INDEX($I$2:$I$193,
    MATCH(1, ($G$2:$G$193=$AG5)*($D$2:$D$193=AR$1), 0)
  ),
  ""
)</f>
        <v>0</v>
      </c>
      <c r="AS5" s="5" cm="1">
        <f t="array" ref="AS5">IFERROR(
  INDEX($I$2:$I$193,
    MATCH(1, ($G$2:$G$193=$AG5)*($D$2:$D$193=AS$1), 0)
  ),
  ""
)</f>
        <v>0</v>
      </c>
      <c r="AT5" s="5" cm="1">
        <f t="array" ref="AT5">IFERROR(
  INDEX($I$2:$I$193,
    MATCH(1, ($G$2:$G$193=$AG5)*($D$2:$D$193=AT$1), 0)
  ),
  ""
)</f>
        <v>0</v>
      </c>
      <c r="AU5" s="5" cm="1">
        <f t="array" ref="AU5">IFERROR(
  INDEX($I$2:$I$193,
    MATCH(1, ($G$2:$G$193=$AG5)*($D$2:$D$193=AU$1), 0)
  ),
  ""
)</f>
        <v>0</v>
      </c>
      <c r="AV5" s="5" cm="1">
        <f t="array" ref="AV5">IFERROR(
  INDEX($I$2:$I$193,
    MATCH(1, ($G$2:$G$193=$AG5)*($D$2:$D$193=AV$1), 0)
  ),
  ""
)</f>
        <v>0</v>
      </c>
      <c r="AW5" s="5" cm="1">
        <f t="array" ref="AW5">IFERROR(
  INDEX($I$2:$I$193,
    MATCH(1, ($G$2:$G$193=$AG5)*($D$2:$D$193=AW$1), 0)
  ),
  ""
)</f>
        <v>0</v>
      </c>
    </row>
    <row r="6" spans="1:49" x14ac:dyDescent="0.2">
      <c r="A6" s="4">
        <v>5</v>
      </c>
      <c r="B6" s="5"/>
      <c r="D6" s="4">
        <v>1</v>
      </c>
      <c r="E6" s="4">
        <v>5</v>
      </c>
      <c r="F6" s="4">
        <v>5</v>
      </c>
      <c r="G6" s="4" cm="1">
        <f t="array" ref="G6">INDEX($B$2:$B$13, IF(MOD(D6,2)=1, E6, 13-E6))</f>
        <v>0</v>
      </c>
      <c r="H6" s="5"/>
      <c r="I6" s="5"/>
      <c r="K6" s="17">
        <v>3</v>
      </c>
      <c r="L6" s="18" t="e" cm="1">
        <f t="array" ref="L6">_xlfn.LET(
  _xlpm.playerRow, SUMPRODUCT(($D$2:$D$193=$K6)*($G$2:$G$193=L$1)*ROW($D$2:$D$193))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6" s="18" t="e" cm="1">
        <f t="array" ref="M6">_xlfn.LET(
  _xlpm.playerRow, SUMPRODUCT(($D$2:$D$193=$K6)*($G$2:$G$193=M$1)*ROW($D$2:$D$193))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6" s="18" t="e" cm="1">
        <f t="array" ref="N6">_xlfn.LET(
  _xlpm.playerRow, SUMPRODUCT(($D$2:$D$193=$K6)*($G$2:$G$193=N$1)*ROW($D$2:$D$193))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6" s="18" t="e" cm="1">
        <f t="array" ref="O6">_xlfn.LET(
  _xlpm.playerRow, SUMPRODUCT(($D$2:$D$193=$K6)*($G$2:$G$193=O$1)*ROW($D$2:$D$193))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6" s="18" t="e" cm="1">
        <f t="array" ref="P6">_xlfn.LET(
  _xlpm.playerRow, SUMPRODUCT(($D$2:$D$193=$K6)*($G$2:$G$193=P$1)*ROW($D$2:$D$193))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6" s="18" t="e" cm="1">
        <f t="array" ref="Q6">_xlfn.LET(
  _xlpm.playerRow, SUMPRODUCT(($D$2:$D$193=$K6)*($G$2:$G$193=Q$1)*ROW($D$2:$D$193))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6" s="18" t="e" cm="1">
        <f t="array" ref="R6">_xlfn.LET(
  _xlpm.playerRow, SUMPRODUCT(($D$2:$D$193=$K6)*($G$2:$G$193=R$1)*ROW($D$2:$D$193))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6" s="18" t="e" cm="1">
        <f t="array" ref="S6">_xlfn.LET(
  _xlpm.playerRow, SUMPRODUCT(($D$2:$D$193=$K6)*($G$2:$G$193=S$1)*ROW($D$2:$D$193))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6" s="18" t="e" cm="1">
        <f t="array" ref="T6">_xlfn.LET(
  _xlpm.playerRow, SUMPRODUCT(($D$2:$D$193=$K6)*($G$2:$G$193=T$1)*ROW($D$2:$D$193))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6" s="18" t="e" cm="1">
        <f t="array" ref="U6">_xlfn.LET(
  _xlpm.playerRow, SUMPRODUCT(($D$2:$D$193=$K6)*($G$2:$G$193=U$1)*ROW($D$2:$D$193))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6" s="18" t="e" cm="1">
        <f t="array" ref="V6">_xlfn.LET(
  _xlpm.playerRow, SUMPRODUCT(($D$2:$D$193=$K6)*($G$2:$G$193=V$1)*ROW($D$2:$D$193))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6" s="18" t="e" cm="1">
        <f t="array" ref="W6">_xlfn.LET(
  _xlpm.playerRow, SUMPRODUCT(($D$2:$D$193=$K6)*($G$2:$G$193=W$1)*ROW($D$2:$D$193))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Y6" s="10">
        <v>5</v>
      </c>
      <c r="Z6" s="11">
        <f t="shared" si="1"/>
        <v>0</v>
      </c>
      <c r="AA6" s="11">
        <f t="shared" si="2"/>
        <v>0</v>
      </c>
      <c r="AB6" s="11">
        <f t="shared" si="3"/>
        <v>0</v>
      </c>
      <c r="AC6" s="11">
        <f t="shared" si="4"/>
        <v>0</v>
      </c>
      <c r="AD6" s="11">
        <f t="shared" si="5"/>
        <v>0</v>
      </c>
      <c r="AE6" s="11">
        <f t="shared" si="6"/>
        <v>0</v>
      </c>
      <c r="AG6" s="16"/>
      <c r="AH6" s="5" cm="1">
        <f t="array" ref="AH6">IFERROR(
  INDEX($I$2:$I$193,
    MATCH(1, ($G$2:$G$193=$AG6)*($D$2:$D$193=AH$1), 0)
  ),
  ""
)</f>
        <v>0</v>
      </c>
      <c r="AI6" s="5" cm="1">
        <f t="array" ref="AI6">IFERROR(
  INDEX($I$2:$I$193,
    MATCH(1, ($G$2:$G$193=$AG6)*($D$2:$D$193=AI$1), 0)
  ),
  ""
)</f>
        <v>0</v>
      </c>
      <c r="AJ6" s="5" cm="1">
        <f t="array" ref="AJ6">IFERROR(
  INDEX($I$2:$I$193,
    MATCH(1, ($G$2:$G$193=$AG6)*($D$2:$D$193=AJ$1), 0)
  ),
  ""
)</f>
        <v>0</v>
      </c>
      <c r="AK6" s="5" cm="1">
        <f t="array" ref="AK6">IFERROR(
  INDEX($I$2:$I$193,
    MATCH(1, ($G$2:$G$193=$AG6)*($D$2:$D$193=AK$1), 0)
  ),
  ""
)</f>
        <v>0</v>
      </c>
      <c r="AL6" s="5" cm="1">
        <f t="array" ref="AL6">IFERROR(
  INDEX($I$2:$I$193,
    MATCH(1, ($G$2:$G$193=$AG6)*($D$2:$D$193=AL$1), 0)
  ),
  ""
)</f>
        <v>0</v>
      </c>
      <c r="AM6" s="5" cm="1">
        <f t="array" ref="AM6">IFERROR(
  INDEX($I$2:$I$193,
    MATCH(1, ($G$2:$G$193=$AG6)*($D$2:$D$193=AM$1), 0)
  ),
  ""
)</f>
        <v>0</v>
      </c>
      <c r="AN6" s="5" cm="1">
        <f t="array" ref="AN6">IFERROR(
  INDEX($I$2:$I$193,
    MATCH(1, ($G$2:$G$193=$AG6)*($D$2:$D$193=AN$1), 0)
  ),
  ""
)</f>
        <v>0</v>
      </c>
      <c r="AO6" s="5" cm="1">
        <f t="array" ref="AO6">IFERROR(
  INDEX($I$2:$I$193,
    MATCH(1, ($G$2:$G$193=$AG6)*($D$2:$D$193=AO$1), 0)
  ),
  ""
)</f>
        <v>0</v>
      </c>
      <c r="AP6" s="5" cm="1">
        <f t="array" ref="AP6">IFERROR(
  INDEX($I$2:$I$193,
    MATCH(1, ($G$2:$G$193=$AG6)*($D$2:$D$193=AP$1), 0)
  ),
  ""
)</f>
        <v>0</v>
      </c>
      <c r="AQ6" s="5" cm="1">
        <f t="array" ref="AQ6">IFERROR(
  INDEX($I$2:$I$193,
    MATCH(1, ($G$2:$G$193=$AG6)*($D$2:$D$193=AQ$1), 0)
  ),
  ""
)</f>
        <v>0</v>
      </c>
      <c r="AR6" s="5" cm="1">
        <f t="array" ref="AR6">IFERROR(
  INDEX($I$2:$I$193,
    MATCH(1, ($G$2:$G$193=$AG6)*($D$2:$D$193=AR$1), 0)
  ),
  ""
)</f>
        <v>0</v>
      </c>
      <c r="AS6" s="5" cm="1">
        <f t="array" ref="AS6">IFERROR(
  INDEX($I$2:$I$193,
    MATCH(1, ($G$2:$G$193=$AG6)*($D$2:$D$193=AS$1), 0)
  ),
  ""
)</f>
        <v>0</v>
      </c>
      <c r="AT6" s="5" cm="1">
        <f t="array" ref="AT6">IFERROR(
  INDEX($I$2:$I$193,
    MATCH(1, ($G$2:$G$193=$AG6)*($D$2:$D$193=AT$1), 0)
  ),
  ""
)</f>
        <v>0</v>
      </c>
      <c r="AU6" s="5" cm="1">
        <f t="array" ref="AU6">IFERROR(
  INDEX($I$2:$I$193,
    MATCH(1, ($G$2:$G$193=$AG6)*($D$2:$D$193=AU$1), 0)
  ),
  ""
)</f>
        <v>0</v>
      </c>
      <c r="AV6" s="5" cm="1">
        <f t="array" ref="AV6">IFERROR(
  INDEX($I$2:$I$193,
    MATCH(1, ($G$2:$G$193=$AG6)*($D$2:$D$193=AV$1), 0)
  ),
  ""
)</f>
        <v>0</v>
      </c>
      <c r="AW6" s="5" cm="1">
        <f t="array" ref="AW6">IFERROR(
  INDEX($I$2:$I$193,
    MATCH(1, ($G$2:$G$193=$AG6)*($D$2:$D$193=AW$1), 0)
  ),
  ""
)</f>
        <v>0</v>
      </c>
    </row>
    <row r="7" spans="1:49" x14ac:dyDescent="0.2">
      <c r="A7" s="4">
        <v>6</v>
      </c>
      <c r="B7" s="5"/>
      <c r="D7" s="4">
        <v>1</v>
      </c>
      <c r="E7" s="4">
        <v>6</v>
      </c>
      <c r="F7" s="4">
        <v>6</v>
      </c>
      <c r="G7" s="4" cm="1">
        <f t="array" ref="G7">INDEX($B$2:$B$13, IF(MOD(D7,2)=1, E7, 13-E7))</f>
        <v>0</v>
      </c>
      <c r="H7" s="5"/>
      <c r="I7" s="5"/>
      <c r="K7" s="17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Y7" s="10">
        <v>6</v>
      </c>
      <c r="Z7" s="11">
        <f t="shared" si="1"/>
        <v>0</v>
      </c>
      <c r="AA7" s="11">
        <f t="shared" si="2"/>
        <v>0</v>
      </c>
      <c r="AB7" s="11">
        <f t="shared" si="3"/>
        <v>0</v>
      </c>
      <c r="AC7" s="11">
        <f t="shared" si="4"/>
        <v>0</v>
      </c>
      <c r="AD7" s="11">
        <f t="shared" si="5"/>
        <v>0</v>
      </c>
      <c r="AE7" s="11">
        <f t="shared" si="6"/>
        <v>0</v>
      </c>
      <c r="AG7" s="16"/>
      <c r="AH7" s="5" cm="1">
        <f t="array" ref="AH7">IFERROR(
  INDEX($I$2:$I$193,
    MATCH(1, ($G$2:$G$193=$AG7)*($D$2:$D$193=AH$1), 0)
  ),
  ""
)</f>
        <v>0</v>
      </c>
      <c r="AI7" s="5" cm="1">
        <f t="array" ref="AI7">IFERROR(
  INDEX($I$2:$I$193,
    MATCH(1, ($G$2:$G$193=$AG7)*($D$2:$D$193=AI$1), 0)
  ),
  ""
)</f>
        <v>0</v>
      </c>
      <c r="AJ7" s="5" cm="1">
        <f t="array" ref="AJ7">IFERROR(
  INDEX($I$2:$I$193,
    MATCH(1, ($G$2:$G$193=$AG7)*($D$2:$D$193=AJ$1), 0)
  ),
  ""
)</f>
        <v>0</v>
      </c>
      <c r="AK7" s="5" cm="1">
        <f t="array" ref="AK7">IFERROR(
  INDEX($I$2:$I$193,
    MATCH(1, ($G$2:$G$193=$AG7)*($D$2:$D$193=AK$1), 0)
  ),
  ""
)</f>
        <v>0</v>
      </c>
      <c r="AL7" s="5" cm="1">
        <f t="array" ref="AL7">IFERROR(
  INDEX($I$2:$I$193,
    MATCH(1, ($G$2:$G$193=$AG7)*($D$2:$D$193=AL$1), 0)
  ),
  ""
)</f>
        <v>0</v>
      </c>
      <c r="AM7" s="5" cm="1">
        <f t="array" ref="AM7">IFERROR(
  INDEX($I$2:$I$193,
    MATCH(1, ($G$2:$G$193=$AG7)*($D$2:$D$193=AM$1), 0)
  ),
  ""
)</f>
        <v>0</v>
      </c>
      <c r="AN7" s="5" cm="1">
        <f t="array" ref="AN7">IFERROR(
  INDEX($I$2:$I$193,
    MATCH(1, ($G$2:$G$193=$AG7)*($D$2:$D$193=AN$1), 0)
  ),
  ""
)</f>
        <v>0</v>
      </c>
      <c r="AO7" s="5" cm="1">
        <f t="array" ref="AO7">IFERROR(
  INDEX($I$2:$I$193,
    MATCH(1, ($G$2:$G$193=$AG7)*($D$2:$D$193=AO$1), 0)
  ),
  ""
)</f>
        <v>0</v>
      </c>
      <c r="AP7" s="5" cm="1">
        <f t="array" ref="AP7">IFERROR(
  INDEX($I$2:$I$193,
    MATCH(1, ($G$2:$G$193=$AG7)*($D$2:$D$193=AP$1), 0)
  ),
  ""
)</f>
        <v>0</v>
      </c>
      <c r="AQ7" s="5" cm="1">
        <f t="array" ref="AQ7">IFERROR(
  INDEX($I$2:$I$193,
    MATCH(1, ($G$2:$G$193=$AG7)*($D$2:$D$193=AQ$1), 0)
  ),
  ""
)</f>
        <v>0</v>
      </c>
      <c r="AR7" s="5" cm="1">
        <f t="array" ref="AR7">IFERROR(
  INDEX($I$2:$I$193,
    MATCH(1, ($G$2:$G$193=$AG7)*($D$2:$D$193=AR$1), 0)
  ),
  ""
)</f>
        <v>0</v>
      </c>
      <c r="AS7" s="5" cm="1">
        <f t="array" ref="AS7">IFERROR(
  INDEX($I$2:$I$193,
    MATCH(1, ($G$2:$G$193=$AG7)*($D$2:$D$193=AS$1), 0)
  ),
  ""
)</f>
        <v>0</v>
      </c>
      <c r="AT7" s="5" cm="1">
        <f t="array" ref="AT7">IFERROR(
  INDEX($I$2:$I$193,
    MATCH(1, ($G$2:$G$193=$AG7)*($D$2:$D$193=AT$1), 0)
  ),
  ""
)</f>
        <v>0</v>
      </c>
      <c r="AU7" s="5" cm="1">
        <f t="array" ref="AU7">IFERROR(
  INDEX($I$2:$I$193,
    MATCH(1, ($G$2:$G$193=$AG7)*($D$2:$D$193=AU$1), 0)
  ),
  ""
)</f>
        <v>0</v>
      </c>
      <c r="AV7" s="5" cm="1">
        <f t="array" ref="AV7">IFERROR(
  INDEX($I$2:$I$193,
    MATCH(1, ($G$2:$G$193=$AG7)*($D$2:$D$193=AV$1), 0)
  ),
  ""
)</f>
        <v>0</v>
      </c>
      <c r="AW7" s="5" cm="1">
        <f t="array" ref="AW7">IFERROR(
  INDEX($I$2:$I$193,
    MATCH(1, ($G$2:$G$193=$AG7)*($D$2:$D$193=AW$1), 0)
  ),
  ""
)</f>
        <v>0</v>
      </c>
    </row>
    <row r="8" spans="1:49" x14ac:dyDescent="0.2">
      <c r="A8" s="4">
        <v>7</v>
      </c>
      <c r="B8" s="5"/>
      <c r="D8" s="4">
        <v>1</v>
      </c>
      <c r="E8" s="4">
        <v>7</v>
      </c>
      <c r="F8" s="4">
        <v>7</v>
      </c>
      <c r="G8" s="4" cm="1">
        <f t="array" ref="G8">INDEX($B$2:$B$13, IF(MOD(D8,2)=1, E8, 13-E8))</f>
        <v>0</v>
      </c>
      <c r="H8" s="5"/>
      <c r="I8" s="5"/>
      <c r="K8" s="17">
        <v>4</v>
      </c>
      <c r="L8" s="18" t="e" cm="1">
        <f t="array" ref="L8">_xlfn.LET(
  _xlpm.playerRow, SUMPRODUCT(($D$2:$D$193=$K8)*($G$2:$G$193=L$1)*ROW($D$2:$D$193))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8" s="18" t="e" cm="1">
        <f t="array" ref="M8">_xlfn.LET(
  _xlpm.playerRow, SUMPRODUCT(($D$2:$D$193=$K8)*($G$2:$G$193=M$1)*ROW($D$2:$D$193))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8" s="18" t="e" cm="1">
        <f t="array" ref="N8">_xlfn.LET(
  _xlpm.playerRow, SUMPRODUCT(($D$2:$D$193=$K8)*($G$2:$G$193=N$1)*ROW($D$2:$D$193))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8" s="18" t="e" cm="1">
        <f t="array" ref="O8">_xlfn.LET(
  _xlpm.playerRow, SUMPRODUCT(($D$2:$D$193=$K8)*($G$2:$G$193=O$1)*ROW($D$2:$D$193))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8" s="18" t="e" cm="1">
        <f t="array" ref="P8">_xlfn.LET(
  _xlpm.playerRow, SUMPRODUCT(($D$2:$D$193=$K8)*($G$2:$G$193=P$1)*ROW($D$2:$D$193))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8" s="18" t="e" cm="1">
        <f t="array" ref="Q8">_xlfn.LET(
  _xlpm.playerRow, SUMPRODUCT(($D$2:$D$193=$K8)*($G$2:$G$193=Q$1)*ROW($D$2:$D$193))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8" s="18" t="e" cm="1">
        <f t="array" ref="R8">_xlfn.LET(
  _xlpm.playerRow, SUMPRODUCT(($D$2:$D$193=$K8)*($G$2:$G$193=R$1)*ROW($D$2:$D$193))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8" s="18" t="e" cm="1">
        <f t="array" ref="S8">_xlfn.LET(
  _xlpm.playerRow, SUMPRODUCT(($D$2:$D$193=$K8)*($G$2:$G$193=S$1)*ROW($D$2:$D$193))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8" s="18" t="e" cm="1">
        <f t="array" ref="T8">_xlfn.LET(
  _xlpm.playerRow, SUMPRODUCT(($D$2:$D$193=$K8)*($G$2:$G$193=T$1)*ROW($D$2:$D$193))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8" s="18" t="e" cm="1">
        <f t="array" ref="U8">_xlfn.LET(
  _xlpm.playerRow, SUMPRODUCT(($D$2:$D$193=$K8)*($G$2:$G$193=U$1)*ROW($D$2:$D$193))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8" s="18" t="e" cm="1">
        <f t="array" ref="V8">_xlfn.LET(
  _xlpm.playerRow, SUMPRODUCT(($D$2:$D$193=$K8)*($G$2:$G$193=V$1)*ROW($D$2:$D$193))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8" s="18" t="e" cm="1">
        <f t="array" ref="W8">_xlfn.LET(
  _xlpm.playerRow, SUMPRODUCT(($D$2:$D$193=$K8)*($G$2:$G$193=W$1)*ROW($D$2:$D$193))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Y8" s="10">
        <v>7</v>
      </c>
      <c r="Z8" s="11">
        <f t="shared" si="1"/>
        <v>0</v>
      </c>
      <c r="AA8" s="11">
        <f t="shared" si="2"/>
        <v>0</v>
      </c>
      <c r="AB8" s="11">
        <f t="shared" si="3"/>
        <v>0</v>
      </c>
      <c r="AC8" s="11">
        <f t="shared" si="4"/>
        <v>0</v>
      </c>
      <c r="AD8" s="11">
        <f t="shared" si="5"/>
        <v>0</v>
      </c>
      <c r="AE8" s="11">
        <f t="shared" si="6"/>
        <v>0</v>
      </c>
      <c r="AG8" s="16"/>
      <c r="AH8" s="5" cm="1">
        <f t="array" ref="AH8">IFERROR(
  INDEX($I$2:$I$193,
    MATCH(1, ($G$2:$G$193=$AG8)*($D$2:$D$193=AH$1), 0)
  ),
  ""
)</f>
        <v>0</v>
      </c>
      <c r="AI8" s="5" cm="1">
        <f t="array" ref="AI8">IFERROR(
  INDEX($I$2:$I$193,
    MATCH(1, ($G$2:$G$193=$AG8)*($D$2:$D$193=AI$1), 0)
  ),
  ""
)</f>
        <v>0</v>
      </c>
      <c r="AJ8" s="5" cm="1">
        <f t="array" ref="AJ8">IFERROR(
  INDEX($I$2:$I$193,
    MATCH(1, ($G$2:$G$193=$AG8)*($D$2:$D$193=AJ$1), 0)
  ),
  ""
)</f>
        <v>0</v>
      </c>
      <c r="AK8" s="5" cm="1">
        <f t="array" ref="AK8">IFERROR(
  INDEX($I$2:$I$193,
    MATCH(1, ($G$2:$G$193=$AG8)*($D$2:$D$193=AK$1), 0)
  ),
  ""
)</f>
        <v>0</v>
      </c>
      <c r="AL8" s="5" cm="1">
        <f t="array" ref="AL8">IFERROR(
  INDEX($I$2:$I$193,
    MATCH(1, ($G$2:$G$193=$AG8)*($D$2:$D$193=AL$1), 0)
  ),
  ""
)</f>
        <v>0</v>
      </c>
      <c r="AM8" s="5" cm="1">
        <f t="array" ref="AM8">IFERROR(
  INDEX($I$2:$I$193,
    MATCH(1, ($G$2:$G$193=$AG8)*($D$2:$D$193=AM$1), 0)
  ),
  ""
)</f>
        <v>0</v>
      </c>
      <c r="AN8" s="5" cm="1">
        <f t="array" ref="AN8">IFERROR(
  INDEX($I$2:$I$193,
    MATCH(1, ($G$2:$G$193=$AG8)*($D$2:$D$193=AN$1), 0)
  ),
  ""
)</f>
        <v>0</v>
      </c>
      <c r="AO8" s="5" cm="1">
        <f t="array" ref="AO8">IFERROR(
  INDEX($I$2:$I$193,
    MATCH(1, ($G$2:$G$193=$AG8)*($D$2:$D$193=AO$1), 0)
  ),
  ""
)</f>
        <v>0</v>
      </c>
      <c r="AP8" s="5" cm="1">
        <f t="array" ref="AP8">IFERROR(
  INDEX($I$2:$I$193,
    MATCH(1, ($G$2:$G$193=$AG8)*($D$2:$D$193=AP$1), 0)
  ),
  ""
)</f>
        <v>0</v>
      </c>
      <c r="AQ8" s="5" cm="1">
        <f t="array" ref="AQ8">IFERROR(
  INDEX($I$2:$I$193,
    MATCH(1, ($G$2:$G$193=$AG8)*($D$2:$D$193=AQ$1), 0)
  ),
  ""
)</f>
        <v>0</v>
      </c>
      <c r="AR8" s="5" cm="1">
        <f t="array" ref="AR8">IFERROR(
  INDEX($I$2:$I$193,
    MATCH(1, ($G$2:$G$193=$AG8)*($D$2:$D$193=AR$1), 0)
  ),
  ""
)</f>
        <v>0</v>
      </c>
      <c r="AS8" s="5" cm="1">
        <f t="array" ref="AS8">IFERROR(
  INDEX($I$2:$I$193,
    MATCH(1, ($G$2:$G$193=$AG8)*($D$2:$D$193=AS$1), 0)
  ),
  ""
)</f>
        <v>0</v>
      </c>
      <c r="AT8" s="5" cm="1">
        <f t="array" ref="AT8">IFERROR(
  INDEX($I$2:$I$193,
    MATCH(1, ($G$2:$G$193=$AG8)*($D$2:$D$193=AT$1), 0)
  ),
  ""
)</f>
        <v>0</v>
      </c>
      <c r="AU8" s="5" cm="1">
        <f t="array" ref="AU8">IFERROR(
  INDEX($I$2:$I$193,
    MATCH(1, ($G$2:$G$193=$AG8)*($D$2:$D$193=AU$1), 0)
  ),
  ""
)</f>
        <v>0</v>
      </c>
      <c r="AV8" s="5" cm="1">
        <f t="array" ref="AV8">IFERROR(
  INDEX($I$2:$I$193,
    MATCH(1, ($G$2:$G$193=$AG8)*($D$2:$D$193=AV$1), 0)
  ),
  ""
)</f>
        <v>0</v>
      </c>
      <c r="AW8" s="5" cm="1">
        <f t="array" ref="AW8">IFERROR(
  INDEX($I$2:$I$193,
    MATCH(1, ($G$2:$G$193=$AG8)*($D$2:$D$193=AW$1), 0)
  ),
  ""
)</f>
        <v>0</v>
      </c>
    </row>
    <row r="9" spans="1:49" x14ac:dyDescent="0.2">
      <c r="A9" s="4">
        <v>8</v>
      </c>
      <c r="B9" s="5"/>
      <c r="D9" s="4">
        <v>1</v>
      </c>
      <c r="E9" s="4">
        <v>8</v>
      </c>
      <c r="F9" s="4">
        <v>8</v>
      </c>
      <c r="G9" s="4" cm="1">
        <f t="array" ref="G9">INDEX($B$2:$B$13, IF(MOD(D9,2)=1, E9, 13-E9))</f>
        <v>0</v>
      </c>
      <c r="H9" s="5"/>
      <c r="I9" s="5"/>
      <c r="K9" s="17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Y9" s="10">
        <v>8</v>
      </c>
      <c r="Z9" s="11">
        <f t="shared" si="1"/>
        <v>0</v>
      </c>
      <c r="AA9" s="11">
        <f t="shared" si="2"/>
        <v>0</v>
      </c>
      <c r="AB9" s="11">
        <f t="shared" si="3"/>
        <v>0</v>
      </c>
      <c r="AC9" s="11">
        <f t="shared" si="4"/>
        <v>0</v>
      </c>
      <c r="AD9" s="11">
        <f t="shared" si="5"/>
        <v>0</v>
      </c>
      <c r="AE9" s="11">
        <f t="shared" si="6"/>
        <v>0</v>
      </c>
      <c r="AG9" s="16"/>
      <c r="AH9" s="5" cm="1">
        <f t="array" ref="AH9">IFERROR(
  INDEX($I$2:$I$193,
    MATCH(1, ($G$2:$G$193=$AG9)*($D$2:$D$193=AH$1), 0)
  ),
  ""
)</f>
        <v>0</v>
      </c>
      <c r="AI9" s="5" cm="1">
        <f t="array" ref="AI9">IFERROR(
  INDEX($I$2:$I$193,
    MATCH(1, ($G$2:$G$193=$AG9)*($D$2:$D$193=AI$1), 0)
  ),
  ""
)</f>
        <v>0</v>
      </c>
      <c r="AJ9" s="5" cm="1">
        <f t="array" ref="AJ9">IFERROR(
  INDEX($I$2:$I$193,
    MATCH(1, ($G$2:$G$193=$AG9)*($D$2:$D$193=AJ$1), 0)
  ),
  ""
)</f>
        <v>0</v>
      </c>
      <c r="AK9" s="5" cm="1">
        <f t="array" ref="AK9">IFERROR(
  INDEX($I$2:$I$193,
    MATCH(1, ($G$2:$G$193=$AG9)*($D$2:$D$193=AK$1), 0)
  ),
  ""
)</f>
        <v>0</v>
      </c>
      <c r="AL9" s="5" cm="1">
        <f t="array" ref="AL9">IFERROR(
  INDEX($I$2:$I$193,
    MATCH(1, ($G$2:$G$193=$AG9)*($D$2:$D$193=AL$1), 0)
  ),
  ""
)</f>
        <v>0</v>
      </c>
      <c r="AM9" s="5" cm="1">
        <f t="array" ref="AM9">IFERROR(
  INDEX($I$2:$I$193,
    MATCH(1, ($G$2:$G$193=$AG9)*($D$2:$D$193=AM$1), 0)
  ),
  ""
)</f>
        <v>0</v>
      </c>
      <c r="AN9" s="5" cm="1">
        <f t="array" ref="AN9">IFERROR(
  INDEX($I$2:$I$193,
    MATCH(1, ($G$2:$G$193=$AG9)*($D$2:$D$193=AN$1), 0)
  ),
  ""
)</f>
        <v>0</v>
      </c>
      <c r="AO9" s="5" cm="1">
        <f t="array" ref="AO9">IFERROR(
  INDEX($I$2:$I$193,
    MATCH(1, ($G$2:$G$193=$AG9)*($D$2:$D$193=AO$1), 0)
  ),
  ""
)</f>
        <v>0</v>
      </c>
      <c r="AP9" s="5" cm="1">
        <f t="array" ref="AP9">IFERROR(
  INDEX($I$2:$I$193,
    MATCH(1, ($G$2:$G$193=$AG9)*($D$2:$D$193=AP$1), 0)
  ),
  ""
)</f>
        <v>0</v>
      </c>
      <c r="AQ9" s="5" cm="1">
        <f t="array" ref="AQ9">IFERROR(
  INDEX($I$2:$I$193,
    MATCH(1, ($G$2:$G$193=$AG9)*($D$2:$D$193=AQ$1), 0)
  ),
  ""
)</f>
        <v>0</v>
      </c>
      <c r="AR9" s="5" cm="1">
        <f t="array" ref="AR9">IFERROR(
  INDEX($I$2:$I$193,
    MATCH(1, ($G$2:$G$193=$AG9)*($D$2:$D$193=AR$1), 0)
  ),
  ""
)</f>
        <v>0</v>
      </c>
      <c r="AS9" s="5" cm="1">
        <f t="array" ref="AS9">IFERROR(
  INDEX($I$2:$I$193,
    MATCH(1, ($G$2:$G$193=$AG9)*($D$2:$D$193=AS$1), 0)
  ),
  ""
)</f>
        <v>0</v>
      </c>
      <c r="AT9" s="5" cm="1">
        <f t="array" ref="AT9">IFERROR(
  INDEX($I$2:$I$193,
    MATCH(1, ($G$2:$G$193=$AG9)*($D$2:$D$193=AT$1), 0)
  ),
  ""
)</f>
        <v>0</v>
      </c>
      <c r="AU9" s="5" cm="1">
        <f t="array" ref="AU9">IFERROR(
  INDEX($I$2:$I$193,
    MATCH(1, ($G$2:$G$193=$AG9)*($D$2:$D$193=AU$1), 0)
  ),
  ""
)</f>
        <v>0</v>
      </c>
      <c r="AV9" s="5" cm="1">
        <f t="array" ref="AV9">IFERROR(
  INDEX($I$2:$I$193,
    MATCH(1, ($G$2:$G$193=$AG9)*($D$2:$D$193=AV$1), 0)
  ),
  ""
)</f>
        <v>0</v>
      </c>
      <c r="AW9" s="5" cm="1">
        <f t="array" ref="AW9">IFERROR(
  INDEX($I$2:$I$193,
    MATCH(1, ($G$2:$G$193=$AG9)*($D$2:$D$193=AW$1), 0)
  ),
  ""
)</f>
        <v>0</v>
      </c>
    </row>
    <row r="10" spans="1:49" x14ac:dyDescent="0.2">
      <c r="A10" s="4">
        <v>9</v>
      </c>
      <c r="B10" s="5"/>
      <c r="D10" s="4">
        <v>1</v>
      </c>
      <c r="E10" s="4">
        <v>9</v>
      </c>
      <c r="F10" s="4">
        <v>9</v>
      </c>
      <c r="G10" s="4" cm="1">
        <f t="array" ref="G10">INDEX($B$2:$B$13, IF(MOD(D10,2)=1, E10, 13-E10))</f>
        <v>0</v>
      </c>
      <c r="H10" s="5"/>
      <c r="I10" s="5"/>
      <c r="K10" s="17">
        <v>5</v>
      </c>
      <c r="L10" s="18" t="e" cm="1">
        <f t="array" ref="L10">_xlfn.LET(
  _xlpm.playerRow, SUMPRODUCT(($D$2:$D$193=$K10)*($G$2:$G$193=L$1)*ROW($D$2:$D$193))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10" s="18" t="e" cm="1">
        <f t="array" ref="M10">_xlfn.LET(
  _xlpm.playerRow, SUMPRODUCT(($D$2:$D$193=$K10)*($G$2:$G$193=M$1)*ROW($D$2:$D$193))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10" s="18" t="e" cm="1">
        <f t="array" ref="N10">_xlfn.LET(
  _xlpm.playerRow, SUMPRODUCT(($D$2:$D$193=$K10)*($G$2:$G$193=N$1)*ROW($D$2:$D$193))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10" s="18" t="e" cm="1">
        <f t="array" ref="O10">_xlfn.LET(
  _xlpm.playerRow, SUMPRODUCT(($D$2:$D$193=$K10)*($G$2:$G$193=O$1)*ROW($D$2:$D$193))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10" s="18" t="e" cm="1">
        <f t="array" ref="P10">_xlfn.LET(
  _xlpm.playerRow, SUMPRODUCT(($D$2:$D$193=$K10)*($G$2:$G$193=P$1)*ROW($D$2:$D$193))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10" s="18" t="e" cm="1">
        <f t="array" ref="Q10">_xlfn.LET(
  _xlpm.playerRow, SUMPRODUCT(($D$2:$D$193=$K10)*($G$2:$G$193=Q$1)*ROW($D$2:$D$193))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10" s="18" t="e" cm="1">
        <f t="array" ref="R10">_xlfn.LET(
  _xlpm.playerRow, SUMPRODUCT(($D$2:$D$193=$K10)*($G$2:$G$193=R$1)*ROW($D$2:$D$193))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10" s="18" t="e" cm="1">
        <f t="array" ref="S10">_xlfn.LET(
  _xlpm.playerRow, SUMPRODUCT(($D$2:$D$193=$K10)*($G$2:$G$193=S$1)*ROW($D$2:$D$193))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10" s="18" t="e" cm="1">
        <f t="array" ref="T10">_xlfn.LET(
  _xlpm.playerRow, SUMPRODUCT(($D$2:$D$193=$K10)*($G$2:$G$193=T$1)*ROW($D$2:$D$193))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10" s="18" t="e" cm="1">
        <f t="array" ref="U10">_xlfn.LET(
  _xlpm.playerRow, SUMPRODUCT(($D$2:$D$193=$K10)*($G$2:$G$193=U$1)*ROW($D$2:$D$193))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10" s="18" t="e" cm="1">
        <f t="array" ref="V10">_xlfn.LET(
  _xlpm.playerRow, SUMPRODUCT(($D$2:$D$193=$K10)*($G$2:$G$193=V$1)*ROW($D$2:$D$193))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10" s="18" t="e" cm="1">
        <f t="array" ref="W10">_xlfn.LET(
  _xlpm.playerRow, SUMPRODUCT(($D$2:$D$193=$K10)*($G$2:$G$193=W$1)*ROW($D$2:$D$193))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Y10" s="10">
        <v>9</v>
      </c>
      <c r="Z10" s="11">
        <f t="shared" si="1"/>
        <v>0</v>
      </c>
      <c r="AA10" s="11">
        <f t="shared" si="2"/>
        <v>0</v>
      </c>
      <c r="AB10" s="11">
        <f t="shared" si="3"/>
        <v>0</v>
      </c>
      <c r="AC10" s="11">
        <f t="shared" si="4"/>
        <v>0</v>
      </c>
      <c r="AD10" s="11">
        <f t="shared" si="5"/>
        <v>0</v>
      </c>
      <c r="AE10" s="11">
        <f t="shared" si="6"/>
        <v>0</v>
      </c>
      <c r="AG10" s="16"/>
      <c r="AH10" s="5" cm="1">
        <f t="array" ref="AH10">IFERROR(
  INDEX($I$2:$I$193,
    MATCH(1, ($G$2:$G$193=$AG10)*($D$2:$D$193=AH$1), 0)
  ),
  ""
)</f>
        <v>0</v>
      </c>
      <c r="AI10" s="5" cm="1">
        <f t="array" ref="AI10">IFERROR(
  INDEX($I$2:$I$193,
    MATCH(1, ($G$2:$G$193=$AG10)*($D$2:$D$193=AI$1), 0)
  ),
  ""
)</f>
        <v>0</v>
      </c>
      <c r="AJ10" s="5" cm="1">
        <f t="array" ref="AJ10">IFERROR(
  INDEX($I$2:$I$193,
    MATCH(1, ($G$2:$G$193=$AG10)*($D$2:$D$193=AJ$1), 0)
  ),
  ""
)</f>
        <v>0</v>
      </c>
      <c r="AK10" s="5" cm="1">
        <f t="array" ref="AK10">IFERROR(
  INDEX($I$2:$I$193,
    MATCH(1, ($G$2:$G$193=$AG10)*($D$2:$D$193=AK$1), 0)
  ),
  ""
)</f>
        <v>0</v>
      </c>
      <c r="AL10" s="5" cm="1">
        <f t="array" ref="AL10">IFERROR(
  INDEX($I$2:$I$193,
    MATCH(1, ($G$2:$G$193=$AG10)*($D$2:$D$193=AL$1), 0)
  ),
  ""
)</f>
        <v>0</v>
      </c>
      <c r="AM10" s="5" cm="1">
        <f t="array" ref="AM10">IFERROR(
  INDEX($I$2:$I$193,
    MATCH(1, ($G$2:$G$193=$AG10)*($D$2:$D$193=AM$1), 0)
  ),
  ""
)</f>
        <v>0</v>
      </c>
      <c r="AN10" s="5" cm="1">
        <f t="array" ref="AN10">IFERROR(
  INDEX($I$2:$I$193,
    MATCH(1, ($G$2:$G$193=$AG10)*($D$2:$D$193=AN$1), 0)
  ),
  ""
)</f>
        <v>0</v>
      </c>
      <c r="AO10" s="5" cm="1">
        <f t="array" ref="AO10">IFERROR(
  INDEX($I$2:$I$193,
    MATCH(1, ($G$2:$G$193=$AG10)*($D$2:$D$193=AO$1), 0)
  ),
  ""
)</f>
        <v>0</v>
      </c>
      <c r="AP10" s="5" cm="1">
        <f t="array" ref="AP10">IFERROR(
  INDEX($I$2:$I$193,
    MATCH(1, ($G$2:$G$193=$AG10)*($D$2:$D$193=AP$1), 0)
  ),
  ""
)</f>
        <v>0</v>
      </c>
      <c r="AQ10" s="5" cm="1">
        <f t="array" ref="AQ10">IFERROR(
  INDEX($I$2:$I$193,
    MATCH(1, ($G$2:$G$193=$AG10)*($D$2:$D$193=AQ$1), 0)
  ),
  ""
)</f>
        <v>0</v>
      </c>
      <c r="AR10" s="5" cm="1">
        <f t="array" ref="AR10">IFERROR(
  INDEX($I$2:$I$193,
    MATCH(1, ($G$2:$G$193=$AG10)*($D$2:$D$193=AR$1), 0)
  ),
  ""
)</f>
        <v>0</v>
      </c>
      <c r="AS10" s="5" cm="1">
        <f t="array" ref="AS10">IFERROR(
  INDEX($I$2:$I$193,
    MATCH(1, ($G$2:$G$193=$AG10)*($D$2:$D$193=AS$1), 0)
  ),
  ""
)</f>
        <v>0</v>
      </c>
      <c r="AT10" s="5" cm="1">
        <f t="array" ref="AT10">IFERROR(
  INDEX($I$2:$I$193,
    MATCH(1, ($G$2:$G$193=$AG10)*($D$2:$D$193=AT$1), 0)
  ),
  ""
)</f>
        <v>0</v>
      </c>
      <c r="AU10" s="5" cm="1">
        <f t="array" ref="AU10">IFERROR(
  INDEX($I$2:$I$193,
    MATCH(1, ($G$2:$G$193=$AG10)*($D$2:$D$193=AU$1), 0)
  ),
  ""
)</f>
        <v>0</v>
      </c>
      <c r="AV10" s="5" cm="1">
        <f t="array" ref="AV10">IFERROR(
  INDEX($I$2:$I$193,
    MATCH(1, ($G$2:$G$193=$AG10)*($D$2:$D$193=AV$1), 0)
  ),
  ""
)</f>
        <v>0</v>
      </c>
      <c r="AW10" s="5" cm="1">
        <f t="array" ref="AW10">IFERROR(
  INDEX($I$2:$I$193,
    MATCH(1, ($G$2:$G$193=$AG10)*($D$2:$D$193=AW$1), 0)
  ),
  ""
)</f>
        <v>0</v>
      </c>
    </row>
    <row r="11" spans="1:49" x14ac:dyDescent="0.2">
      <c r="A11" s="4">
        <v>10</v>
      </c>
      <c r="B11" s="5"/>
      <c r="D11" s="4">
        <v>1</v>
      </c>
      <c r="E11" s="4">
        <v>10</v>
      </c>
      <c r="F11" s="4">
        <v>10</v>
      </c>
      <c r="G11" s="4" cm="1">
        <f t="array" ref="G11">INDEX($B$2:$B$13, IF(MOD(D11,2)=1, E11, 13-E11))</f>
        <v>0</v>
      </c>
      <c r="H11" s="5"/>
      <c r="I11" s="5"/>
      <c r="K11" s="17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Y11" s="10">
        <v>10</v>
      </c>
      <c r="Z11" s="11">
        <f t="shared" si="1"/>
        <v>0</v>
      </c>
      <c r="AA11" s="11">
        <f t="shared" si="2"/>
        <v>0</v>
      </c>
      <c r="AB11" s="11">
        <f t="shared" si="3"/>
        <v>0</v>
      </c>
      <c r="AC11" s="11">
        <f t="shared" si="4"/>
        <v>0</v>
      </c>
      <c r="AD11" s="11">
        <f t="shared" si="5"/>
        <v>0</v>
      </c>
      <c r="AE11" s="11">
        <f t="shared" si="6"/>
        <v>0</v>
      </c>
      <c r="AG11" s="16"/>
      <c r="AH11" s="5" cm="1">
        <f t="array" ref="AH11">IFERROR(
  INDEX($I$2:$I$193,
    MATCH(1, ($G$2:$G$193=$AG11)*($D$2:$D$193=AH$1), 0)
  ),
  ""
)</f>
        <v>0</v>
      </c>
      <c r="AI11" s="5" cm="1">
        <f t="array" ref="AI11">IFERROR(
  INDEX($I$2:$I$193,
    MATCH(1, ($G$2:$G$193=$AG11)*($D$2:$D$193=AI$1), 0)
  ),
  ""
)</f>
        <v>0</v>
      </c>
      <c r="AJ11" s="5" cm="1">
        <f t="array" ref="AJ11">IFERROR(
  INDEX($I$2:$I$193,
    MATCH(1, ($G$2:$G$193=$AG11)*($D$2:$D$193=AJ$1), 0)
  ),
  ""
)</f>
        <v>0</v>
      </c>
      <c r="AK11" s="5" cm="1">
        <f t="array" ref="AK11">IFERROR(
  INDEX($I$2:$I$193,
    MATCH(1, ($G$2:$G$193=$AG11)*($D$2:$D$193=AK$1), 0)
  ),
  ""
)</f>
        <v>0</v>
      </c>
      <c r="AL11" s="5" cm="1">
        <f t="array" ref="AL11">IFERROR(
  INDEX($I$2:$I$193,
    MATCH(1, ($G$2:$G$193=$AG11)*($D$2:$D$193=AL$1), 0)
  ),
  ""
)</f>
        <v>0</v>
      </c>
      <c r="AM11" s="5" cm="1">
        <f t="array" ref="AM11">IFERROR(
  INDEX($I$2:$I$193,
    MATCH(1, ($G$2:$G$193=$AG11)*($D$2:$D$193=AM$1), 0)
  ),
  ""
)</f>
        <v>0</v>
      </c>
      <c r="AN11" s="5" cm="1">
        <f t="array" ref="AN11">IFERROR(
  INDEX($I$2:$I$193,
    MATCH(1, ($G$2:$G$193=$AG11)*($D$2:$D$193=AN$1), 0)
  ),
  ""
)</f>
        <v>0</v>
      </c>
      <c r="AO11" s="5" cm="1">
        <f t="array" ref="AO11">IFERROR(
  INDEX($I$2:$I$193,
    MATCH(1, ($G$2:$G$193=$AG11)*($D$2:$D$193=AO$1), 0)
  ),
  ""
)</f>
        <v>0</v>
      </c>
      <c r="AP11" s="5" cm="1">
        <f t="array" ref="AP11">IFERROR(
  INDEX($I$2:$I$193,
    MATCH(1, ($G$2:$G$193=$AG11)*($D$2:$D$193=AP$1), 0)
  ),
  ""
)</f>
        <v>0</v>
      </c>
      <c r="AQ11" s="5" cm="1">
        <f t="array" ref="AQ11">IFERROR(
  INDEX($I$2:$I$193,
    MATCH(1, ($G$2:$G$193=$AG11)*($D$2:$D$193=AQ$1), 0)
  ),
  ""
)</f>
        <v>0</v>
      </c>
      <c r="AR11" s="5" cm="1">
        <f t="array" ref="AR11">IFERROR(
  INDEX($I$2:$I$193,
    MATCH(1, ($G$2:$G$193=$AG11)*($D$2:$D$193=AR$1), 0)
  ),
  ""
)</f>
        <v>0</v>
      </c>
      <c r="AS11" s="5" cm="1">
        <f t="array" ref="AS11">IFERROR(
  INDEX($I$2:$I$193,
    MATCH(1, ($G$2:$G$193=$AG11)*($D$2:$D$193=AS$1), 0)
  ),
  ""
)</f>
        <v>0</v>
      </c>
      <c r="AT11" s="5" cm="1">
        <f t="array" ref="AT11">IFERROR(
  INDEX($I$2:$I$193,
    MATCH(1, ($G$2:$G$193=$AG11)*($D$2:$D$193=AT$1), 0)
  ),
  ""
)</f>
        <v>0</v>
      </c>
      <c r="AU11" s="5" cm="1">
        <f t="array" ref="AU11">IFERROR(
  INDEX($I$2:$I$193,
    MATCH(1, ($G$2:$G$193=$AG11)*($D$2:$D$193=AU$1), 0)
  ),
  ""
)</f>
        <v>0</v>
      </c>
      <c r="AV11" s="5" cm="1">
        <f t="array" ref="AV11">IFERROR(
  INDEX($I$2:$I$193,
    MATCH(1, ($G$2:$G$193=$AG11)*($D$2:$D$193=AV$1), 0)
  ),
  ""
)</f>
        <v>0</v>
      </c>
      <c r="AW11" s="5" cm="1">
        <f t="array" ref="AW11">IFERROR(
  INDEX($I$2:$I$193,
    MATCH(1, ($G$2:$G$193=$AG11)*($D$2:$D$193=AW$1), 0)
  ),
  ""
)</f>
        <v>0</v>
      </c>
    </row>
    <row r="12" spans="1:49" x14ac:dyDescent="0.2">
      <c r="A12" s="4">
        <v>11</v>
      </c>
      <c r="B12" s="5"/>
      <c r="D12" s="4">
        <v>1</v>
      </c>
      <c r="E12" s="4">
        <v>11</v>
      </c>
      <c r="F12" s="4">
        <v>11</v>
      </c>
      <c r="G12" s="4" cm="1">
        <f t="array" ref="G12">INDEX($B$2:$B$13, IF(MOD(D12,2)=1, E12, 13-E12))</f>
        <v>0</v>
      </c>
      <c r="H12" s="5"/>
      <c r="I12" s="5"/>
      <c r="K12" s="17">
        <v>6</v>
      </c>
      <c r="L12" s="18" t="e" cm="1">
        <f t="array" ref="L12">_xlfn.LET(
  _xlpm.playerRow, SUMPRODUCT(($D$2:$D$193=$K12)*($G$2:$G$193=L$1)*ROW($D$2:$D$193))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12" s="18" t="e" cm="1">
        <f t="array" ref="M12">_xlfn.LET(
  _xlpm.playerRow, SUMPRODUCT(($D$2:$D$193=$K12)*($G$2:$G$193=M$1)*ROW($D$2:$D$193))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12" s="18" t="e" cm="1">
        <f t="array" ref="N12">_xlfn.LET(
  _xlpm.playerRow, SUMPRODUCT(($D$2:$D$193=$K12)*($G$2:$G$193=N$1)*ROW($D$2:$D$193))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12" s="18" t="e" cm="1">
        <f t="array" ref="O12">_xlfn.LET(
  _xlpm.playerRow, SUMPRODUCT(($D$2:$D$193=$K12)*($G$2:$G$193=O$1)*ROW($D$2:$D$193))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12" s="18" t="e" cm="1">
        <f t="array" ref="P12">_xlfn.LET(
  _xlpm.playerRow, SUMPRODUCT(($D$2:$D$193=$K12)*($G$2:$G$193=P$1)*ROW($D$2:$D$193))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12" s="18" t="e" cm="1">
        <f t="array" ref="Q12">_xlfn.LET(
  _xlpm.playerRow, SUMPRODUCT(($D$2:$D$193=$K12)*($G$2:$G$193=Q$1)*ROW($D$2:$D$193))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12" s="18" t="e" cm="1">
        <f t="array" ref="R12">_xlfn.LET(
  _xlpm.playerRow, SUMPRODUCT(($D$2:$D$193=$K12)*($G$2:$G$193=R$1)*ROW($D$2:$D$193))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12" s="18" t="e" cm="1">
        <f t="array" ref="S12">_xlfn.LET(
  _xlpm.playerRow, SUMPRODUCT(($D$2:$D$193=$K12)*($G$2:$G$193=S$1)*ROW($D$2:$D$193))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12" s="18" t="e" cm="1">
        <f t="array" ref="T12">_xlfn.LET(
  _xlpm.playerRow, SUMPRODUCT(($D$2:$D$193=$K12)*($G$2:$G$193=T$1)*ROW($D$2:$D$193))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12" s="18" t="e" cm="1">
        <f t="array" ref="U12">_xlfn.LET(
  _xlpm.playerRow, SUMPRODUCT(($D$2:$D$193=$K12)*($G$2:$G$193=U$1)*ROW($D$2:$D$193))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12" s="18" t="e" cm="1">
        <f t="array" ref="V12">_xlfn.LET(
  _xlpm.playerRow, SUMPRODUCT(($D$2:$D$193=$K12)*($G$2:$G$193=V$1)*ROW($D$2:$D$193))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12" s="18" t="e" cm="1">
        <f t="array" ref="W12">_xlfn.LET(
  _xlpm.playerRow, SUMPRODUCT(($D$2:$D$193=$K12)*($G$2:$G$193=W$1)*ROW($D$2:$D$193))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Y12" s="10">
        <v>11</v>
      </c>
      <c r="Z12" s="11">
        <f t="shared" si="1"/>
        <v>0</v>
      </c>
      <c r="AA12" s="11">
        <f t="shared" si="2"/>
        <v>0</v>
      </c>
      <c r="AB12" s="11">
        <f t="shared" si="3"/>
        <v>0</v>
      </c>
      <c r="AC12" s="11">
        <f t="shared" si="4"/>
        <v>0</v>
      </c>
      <c r="AD12" s="11">
        <f t="shared" si="5"/>
        <v>0</v>
      </c>
      <c r="AE12" s="11">
        <f t="shared" si="6"/>
        <v>0</v>
      </c>
      <c r="AG12" s="16"/>
      <c r="AH12" s="5" cm="1">
        <f t="array" ref="AH12">IFERROR(
  INDEX($I$2:$I$193,
    MATCH(1, ($G$2:$G$193=$AG12)*($D$2:$D$193=AH$1), 0)
  ),
  ""
)</f>
        <v>0</v>
      </c>
      <c r="AI12" s="5" cm="1">
        <f t="array" ref="AI12">IFERROR(
  INDEX($I$2:$I$193,
    MATCH(1, ($G$2:$G$193=$AG12)*($D$2:$D$193=AI$1), 0)
  ),
  ""
)</f>
        <v>0</v>
      </c>
      <c r="AJ12" s="5" cm="1">
        <f t="array" ref="AJ12">IFERROR(
  INDEX($I$2:$I$193,
    MATCH(1, ($G$2:$G$193=$AG12)*($D$2:$D$193=AJ$1), 0)
  ),
  ""
)</f>
        <v>0</v>
      </c>
      <c r="AK12" s="5" cm="1">
        <f t="array" ref="AK12">IFERROR(
  INDEX($I$2:$I$193,
    MATCH(1, ($G$2:$G$193=$AG12)*($D$2:$D$193=AK$1), 0)
  ),
  ""
)</f>
        <v>0</v>
      </c>
      <c r="AL12" s="5" cm="1">
        <f t="array" ref="AL12">IFERROR(
  INDEX($I$2:$I$193,
    MATCH(1, ($G$2:$G$193=$AG12)*($D$2:$D$193=AL$1), 0)
  ),
  ""
)</f>
        <v>0</v>
      </c>
      <c r="AM12" s="5" cm="1">
        <f t="array" ref="AM12">IFERROR(
  INDEX($I$2:$I$193,
    MATCH(1, ($G$2:$G$193=$AG12)*($D$2:$D$193=AM$1), 0)
  ),
  ""
)</f>
        <v>0</v>
      </c>
      <c r="AN12" s="5" cm="1">
        <f t="array" ref="AN12">IFERROR(
  INDEX($I$2:$I$193,
    MATCH(1, ($G$2:$G$193=$AG12)*($D$2:$D$193=AN$1), 0)
  ),
  ""
)</f>
        <v>0</v>
      </c>
      <c r="AO12" s="5" cm="1">
        <f t="array" ref="AO12">IFERROR(
  INDEX($I$2:$I$193,
    MATCH(1, ($G$2:$G$193=$AG12)*($D$2:$D$193=AO$1), 0)
  ),
  ""
)</f>
        <v>0</v>
      </c>
      <c r="AP12" s="5" cm="1">
        <f t="array" ref="AP12">IFERROR(
  INDEX($I$2:$I$193,
    MATCH(1, ($G$2:$G$193=$AG12)*($D$2:$D$193=AP$1), 0)
  ),
  ""
)</f>
        <v>0</v>
      </c>
      <c r="AQ12" s="5" cm="1">
        <f t="array" ref="AQ12">IFERROR(
  INDEX($I$2:$I$193,
    MATCH(1, ($G$2:$G$193=$AG12)*($D$2:$D$193=AQ$1), 0)
  ),
  ""
)</f>
        <v>0</v>
      </c>
      <c r="AR12" s="5" cm="1">
        <f t="array" ref="AR12">IFERROR(
  INDEX($I$2:$I$193,
    MATCH(1, ($G$2:$G$193=$AG12)*($D$2:$D$193=AR$1), 0)
  ),
  ""
)</f>
        <v>0</v>
      </c>
      <c r="AS12" s="5" cm="1">
        <f t="array" ref="AS12">IFERROR(
  INDEX($I$2:$I$193,
    MATCH(1, ($G$2:$G$193=$AG12)*($D$2:$D$193=AS$1), 0)
  ),
  ""
)</f>
        <v>0</v>
      </c>
      <c r="AT12" s="5" cm="1">
        <f t="array" ref="AT12">IFERROR(
  INDEX($I$2:$I$193,
    MATCH(1, ($G$2:$G$193=$AG12)*($D$2:$D$193=AT$1), 0)
  ),
  ""
)</f>
        <v>0</v>
      </c>
      <c r="AU12" s="5" cm="1">
        <f t="array" ref="AU12">IFERROR(
  INDEX($I$2:$I$193,
    MATCH(1, ($G$2:$G$193=$AG12)*($D$2:$D$193=AU$1), 0)
  ),
  ""
)</f>
        <v>0</v>
      </c>
      <c r="AV12" s="5" cm="1">
        <f t="array" ref="AV12">IFERROR(
  INDEX($I$2:$I$193,
    MATCH(1, ($G$2:$G$193=$AG12)*($D$2:$D$193=AV$1), 0)
  ),
  ""
)</f>
        <v>0</v>
      </c>
      <c r="AW12" s="5" cm="1">
        <f t="array" ref="AW12">IFERROR(
  INDEX($I$2:$I$193,
    MATCH(1, ($G$2:$G$193=$AG12)*($D$2:$D$193=AW$1), 0)
  ),
  ""
)</f>
        <v>0</v>
      </c>
    </row>
    <row r="13" spans="1:49" x14ac:dyDescent="0.2">
      <c r="A13" s="4">
        <v>12</v>
      </c>
      <c r="B13" s="5"/>
      <c r="D13" s="4">
        <v>1</v>
      </c>
      <c r="E13" s="4">
        <v>12</v>
      </c>
      <c r="F13" s="4">
        <v>12</v>
      </c>
      <c r="G13" s="4" cm="1">
        <f t="array" ref="G13">INDEX($B$2:$B$13, IF(MOD(D13,2)=1, E13, 13-E13))</f>
        <v>0</v>
      </c>
      <c r="H13" s="5"/>
      <c r="I13" s="5"/>
      <c r="K13" s="17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Y13" s="10">
        <v>12</v>
      </c>
      <c r="Z13" s="11">
        <f t="shared" si="1"/>
        <v>0</v>
      </c>
      <c r="AA13" s="11">
        <f t="shared" si="2"/>
        <v>0</v>
      </c>
      <c r="AB13" s="11">
        <f t="shared" si="3"/>
        <v>0</v>
      </c>
      <c r="AC13" s="11">
        <f t="shared" si="4"/>
        <v>0</v>
      </c>
      <c r="AD13" s="11">
        <f t="shared" si="5"/>
        <v>0</v>
      </c>
      <c r="AE13" s="11">
        <f t="shared" si="6"/>
        <v>0</v>
      </c>
      <c r="AG13" s="16"/>
      <c r="AH13" s="5" cm="1">
        <f t="array" ref="AH13">IFERROR(
  INDEX($I$2:$I$193,
    MATCH(1, ($G$2:$G$193=$AG13)*($D$2:$D$193=AH$1), 0)
  ),
  ""
)</f>
        <v>0</v>
      </c>
      <c r="AI13" s="5" cm="1">
        <f t="array" ref="AI13">IFERROR(
  INDEX($I$2:$I$193,
    MATCH(1, ($G$2:$G$193=$AG13)*($D$2:$D$193=AI$1), 0)
  ),
  ""
)</f>
        <v>0</v>
      </c>
      <c r="AJ13" s="5" cm="1">
        <f t="array" ref="AJ13">IFERROR(
  INDEX($I$2:$I$193,
    MATCH(1, ($G$2:$G$193=$AG13)*($D$2:$D$193=AJ$1), 0)
  ),
  ""
)</f>
        <v>0</v>
      </c>
      <c r="AK13" s="5" cm="1">
        <f t="array" ref="AK13">IFERROR(
  INDEX($I$2:$I$193,
    MATCH(1, ($G$2:$G$193=$AG13)*($D$2:$D$193=AK$1), 0)
  ),
  ""
)</f>
        <v>0</v>
      </c>
      <c r="AL13" s="5" cm="1">
        <f t="array" ref="AL13">IFERROR(
  INDEX($I$2:$I$193,
    MATCH(1, ($G$2:$G$193=$AG13)*($D$2:$D$193=AL$1), 0)
  ),
  ""
)</f>
        <v>0</v>
      </c>
      <c r="AM13" s="5" cm="1">
        <f t="array" ref="AM13">IFERROR(
  INDEX($I$2:$I$193,
    MATCH(1, ($G$2:$G$193=$AG13)*($D$2:$D$193=AM$1), 0)
  ),
  ""
)</f>
        <v>0</v>
      </c>
      <c r="AN13" s="5" cm="1">
        <f t="array" ref="AN13">IFERROR(
  INDEX($I$2:$I$193,
    MATCH(1, ($G$2:$G$193=$AG13)*($D$2:$D$193=AN$1), 0)
  ),
  ""
)</f>
        <v>0</v>
      </c>
      <c r="AO13" s="5" cm="1">
        <f t="array" ref="AO13">IFERROR(
  INDEX($I$2:$I$193,
    MATCH(1, ($G$2:$G$193=$AG13)*($D$2:$D$193=AO$1), 0)
  ),
  ""
)</f>
        <v>0</v>
      </c>
      <c r="AP13" s="5" cm="1">
        <f t="array" ref="AP13">IFERROR(
  INDEX($I$2:$I$193,
    MATCH(1, ($G$2:$G$193=$AG13)*($D$2:$D$193=AP$1), 0)
  ),
  ""
)</f>
        <v>0</v>
      </c>
      <c r="AQ13" s="5" cm="1">
        <f t="array" ref="AQ13">IFERROR(
  INDEX($I$2:$I$193,
    MATCH(1, ($G$2:$G$193=$AG13)*($D$2:$D$193=AQ$1), 0)
  ),
  ""
)</f>
        <v>0</v>
      </c>
      <c r="AR13" s="5" cm="1">
        <f t="array" ref="AR13">IFERROR(
  INDEX($I$2:$I$193,
    MATCH(1, ($G$2:$G$193=$AG13)*($D$2:$D$193=AR$1), 0)
  ),
  ""
)</f>
        <v>0</v>
      </c>
      <c r="AS13" s="5" cm="1">
        <f t="array" ref="AS13">IFERROR(
  INDEX($I$2:$I$193,
    MATCH(1, ($G$2:$G$193=$AG13)*($D$2:$D$193=AS$1), 0)
  ),
  ""
)</f>
        <v>0</v>
      </c>
      <c r="AT13" s="5" cm="1">
        <f t="array" ref="AT13">IFERROR(
  INDEX($I$2:$I$193,
    MATCH(1, ($G$2:$G$193=$AG13)*($D$2:$D$193=AT$1), 0)
  ),
  ""
)</f>
        <v>0</v>
      </c>
      <c r="AU13" s="5" cm="1">
        <f t="array" ref="AU13">IFERROR(
  INDEX($I$2:$I$193,
    MATCH(1, ($G$2:$G$193=$AG13)*($D$2:$D$193=AU$1), 0)
  ),
  ""
)</f>
        <v>0</v>
      </c>
      <c r="AV13" s="5" cm="1">
        <f t="array" ref="AV13">IFERROR(
  INDEX($I$2:$I$193,
    MATCH(1, ($G$2:$G$193=$AG13)*($D$2:$D$193=AV$1), 0)
  ),
  ""
)</f>
        <v>0</v>
      </c>
      <c r="AW13" s="5" cm="1">
        <f t="array" ref="AW13">IFERROR(
  INDEX($I$2:$I$193,
    MATCH(1, ($G$2:$G$193=$AG13)*($D$2:$D$193=AW$1), 0)
  ),
  ""
)</f>
        <v>0</v>
      </c>
    </row>
    <row r="14" spans="1:49" x14ac:dyDescent="0.2">
      <c r="D14" s="4">
        <v>2</v>
      </c>
      <c r="E14" s="4">
        <v>1</v>
      </c>
      <c r="F14" s="4">
        <v>13</v>
      </c>
      <c r="G14" s="4" cm="1">
        <f t="array" ref="G14">INDEX($B$2:$B$13, IF(MOD(D14,2)=1, E14, 13-E14))</f>
        <v>0</v>
      </c>
      <c r="H14" s="5"/>
      <c r="I14" s="5"/>
      <c r="K14" s="17">
        <v>7</v>
      </c>
      <c r="L14" s="18" t="e" cm="1">
        <f t="array" ref="L14">_xlfn.LET(
  _xlpm.playerRow, SUMPRODUCT(($D$2:$D$193=$K14)*($G$2:$G$193=L$1)*ROW($D$2:$D$193))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14" s="18" t="e" cm="1">
        <f t="array" ref="M14">_xlfn.LET(
  _xlpm.playerRow, SUMPRODUCT(($D$2:$D$193=$K14)*($G$2:$G$193=M$1)*ROW($D$2:$D$193))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14" s="18" t="e" cm="1">
        <f t="array" ref="N14">_xlfn.LET(
  _xlpm.playerRow, SUMPRODUCT(($D$2:$D$193=$K14)*($G$2:$G$193=N$1)*ROW($D$2:$D$193))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14" s="18" t="e" cm="1">
        <f t="array" ref="O14">_xlfn.LET(
  _xlpm.playerRow, SUMPRODUCT(($D$2:$D$193=$K14)*($G$2:$G$193=O$1)*ROW($D$2:$D$193))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14" s="18" t="e" cm="1">
        <f t="array" ref="P14">_xlfn.LET(
  _xlpm.playerRow, SUMPRODUCT(($D$2:$D$193=$K14)*($G$2:$G$193=P$1)*ROW($D$2:$D$193))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14" s="18" t="e" cm="1">
        <f t="array" ref="Q14">_xlfn.LET(
  _xlpm.playerRow, SUMPRODUCT(($D$2:$D$193=$K14)*($G$2:$G$193=Q$1)*ROW($D$2:$D$193))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14" s="18" t="e" cm="1">
        <f t="array" ref="R14">_xlfn.LET(
  _xlpm.playerRow, SUMPRODUCT(($D$2:$D$193=$K14)*($G$2:$G$193=R$1)*ROW($D$2:$D$193))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14" s="18" t="e" cm="1">
        <f t="array" ref="S14">_xlfn.LET(
  _xlpm.playerRow, SUMPRODUCT(($D$2:$D$193=$K14)*($G$2:$G$193=S$1)*ROW($D$2:$D$193))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14" s="18" t="e" cm="1">
        <f t="array" ref="T14">_xlfn.LET(
  _xlpm.playerRow, SUMPRODUCT(($D$2:$D$193=$K14)*($G$2:$G$193=T$1)*ROW($D$2:$D$193))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14" s="18" t="e" cm="1">
        <f t="array" ref="U14">_xlfn.LET(
  _xlpm.playerRow, SUMPRODUCT(($D$2:$D$193=$K14)*($G$2:$G$193=U$1)*ROW($D$2:$D$193))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14" s="18" t="e" cm="1">
        <f t="array" ref="V14">_xlfn.LET(
  _xlpm.playerRow, SUMPRODUCT(($D$2:$D$193=$K14)*($G$2:$G$193=V$1)*ROW($D$2:$D$193))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14" s="18" t="e" cm="1">
        <f t="array" ref="W14">_xlfn.LET(
  _xlpm.playerRow, SUMPRODUCT(($D$2:$D$193=$K14)*($G$2:$G$193=W$1)*ROW($D$2:$D$193))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Y14" s="10">
        <v>13</v>
      </c>
      <c r="Z14" s="11">
        <f t="shared" si="1"/>
        <v>0</v>
      </c>
      <c r="AA14" s="11">
        <f t="shared" si="2"/>
        <v>0</v>
      </c>
      <c r="AB14" s="11">
        <f t="shared" si="3"/>
        <v>0</v>
      </c>
      <c r="AC14" s="11">
        <f t="shared" si="4"/>
        <v>0</v>
      </c>
      <c r="AD14" s="11">
        <f t="shared" si="5"/>
        <v>0</v>
      </c>
      <c r="AE14" s="11">
        <f t="shared" si="6"/>
        <v>0</v>
      </c>
    </row>
    <row r="15" spans="1:49" x14ac:dyDescent="0.2">
      <c r="D15" s="4">
        <v>2</v>
      </c>
      <c r="E15" s="4">
        <v>2</v>
      </c>
      <c r="F15" s="4">
        <v>14</v>
      </c>
      <c r="G15" s="4" cm="1">
        <f t="array" ref="G15">INDEX($B$2:$B$13, IF(MOD(D15,2)=1, E15, 13-E15))</f>
        <v>0</v>
      </c>
      <c r="H15" s="5"/>
      <c r="I15" s="5"/>
      <c r="K15" s="17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Y15" s="10">
        <v>14</v>
      </c>
      <c r="Z15" s="11">
        <f t="shared" si="1"/>
        <v>0</v>
      </c>
      <c r="AA15" s="11">
        <f t="shared" si="2"/>
        <v>0</v>
      </c>
      <c r="AB15" s="11">
        <f t="shared" si="3"/>
        <v>0</v>
      </c>
      <c r="AC15" s="11">
        <f t="shared" si="4"/>
        <v>0</v>
      </c>
      <c r="AD15" s="11">
        <f t="shared" si="5"/>
        <v>0</v>
      </c>
      <c r="AE15" s="11">
        <f t="shared" si="6"/>
        <v>0</v>
      </c>
    </row>
    <row r="16" spans="1:49" x14ac:dyDescent="0.2">
      <c r="D16" s="4">
        <v>2</v>
      </c>
      <c r="E16" s="4">
        <v>3</v>
      </c>
      <c r="F16" s="4">
        <v>15</v>
      </c>
      <c r="G16" s="4" cm="1">
        <f t="array" ref="G16">INDEX($B$2:$B$13, IF(MOD(D16,2)=1, E16, 13-E16))</f>
        <v>0</v>
      </c>
      <c r="H16" s="5"/>
      <c r="I16" s="5"/>
      <c r="K16" s="17">
        <v>8</v>
      </c>
      <c r="L16" s="18" t="e" cm="1">
        <f t="array" ref="L16">_xlfn.LET(
  _xlpm.playerRow, SUMPRODUCT(($D$2:$D$193=$K16)*($G$2:$G$193=L$1)*ROW($D$2:$D$193))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16" s="18" t="e" cm="1">
        <f t="array" ref="M16">_xlfn.LET(
  _xlpm.playerRow, SUMPRODUCT(($D$2:$D$193=$K16)*($G$2:$G$193=M$1)*ROW($D$2:$D$193))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16" s="18" t="e" cm="1">
        <f t="array" ref="N16">_xlfn.LET(
  _xlpm.playerRow, SUMPRODUCT(($D$2:$D$193=$K16)*($G$2:$G$193=N$1)*ROW($D$2:$D$193))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16" s="18" t="e" cm="1">
        <f t="array" ref="O16">_xlfn.LET(
  _xlpm.playerRow, SUMPRODUCT(($D$2:$D$193=$K16)*($G$2:$G$193=O$1)*ROW($D$2:$D$193))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16" s="18" t="e" cm="1">
        <f t="array" ref="P16">_xlfn.LET(
  _xlpm.playerRow, SUMPRODUCT(($D$2:$D$193=$K16)*($G$2:$G$193=P$1)*ROW($D$2:$D$193))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16" s="18" t="e" cm="1">
        <f t="array" ref="Q16">_xlfn.LET(
  _xlpm.playerRow, SUMPRODUCT(($D$2:$D$193=$K16)*($G$2:$G$193=Q$1)*ROW($D$2:$D$193))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16" s="18" t="e" cm="1">
        <f t="array" ref="R16">_xlfn.LET(
  _xlpm.playerRow, SUMPRODUCT(($D$2:$D$193=$K16)*($G$2:$G$193=R$1)*ROW($D$2:$D$193))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16" s="18" t="e" cm="1">
        <f t="array" ref="S16">_xlfn.LET(
  _xlpm.playerRow, SUMPRODUCT(($D$2:$D$193=$K16)*($G$2:$G$193=S$1)*ROW($D$2:$D$193))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16" s="18" t="e" cm="1">
        <f t="array" ref="T16">_xlfn.LET(
  _xlpm.playerRow, SUMPRODUCT(($D$2:$D$193=$K16)*($G$2:$G$193=T$1)*ROW($D$2:$D$193))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16" s="18" t="e" cm="1">
        <f t="array" ref="U16">_xlfn.LET(
  _xlpm.playerRow, SUMPRODUCT(($D$2:$D$193=$K16)*($G$2:$G$193=U$1)*ROW($D$2:$D$193))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16" s="18" t="e" cm="1">
        <f t="array" ref="V16">_xlfn.LET(
  _xlpm.playerRow, SUMPRODUCT(($D$2:$D$193=$K16)*($G$2:$G$193=V$1)*ROW($D$2:$D$193))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16" s="18" t="e" cm="1">
        <f t="array" ref="W16">_xlfn.LET(
  _xlpm.playerRow, SUMPRODUCT(($D$2:$D$193=$K16)*($G$2:$G$193=W$1)*ROW($D$2:$D$193))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Y16" s="10">
        <v>15</v>
      </c>
      <c r="Z16" s="11">
        <f t="shared" si="1"/>
        <v>0</v>
      </c>
      <c r="AA16" s="11">
        <f t="shared" si="2"/>
        <v>0</v>
      </c>
      <c r="AB16" s="11">
        <f t="shared" si="3"/>
        <v>0</v>
      </c>
      <c r="AC16" s="11">
        <f t="shared" si="4"/>
        <v>0</v>
      </c>
      <c r="AD16" s="11">
        <f t="shared" si="5"/>
        <v>0</v>
      </c>
      <c r="AE16" s="11">
        <f t="shared" si="6"/>
        <v>0</v>
      </c>
    </row>
    <row r="17" spans="4:31" x14ac:dyDescent="0.2">
      <c r="D17" s="4">
        <v>2</v>
      </c>
      <c r="E17" s="4">
        <v>4</v>
      </c>
      <c r="F17" s="4">
        <v>16</v>
      </c>
      <c r="G17" s="4" cm="1">
        <f t="array" ref="G17">INDEX($B$2:$B$13, IF(MOD(D17,2)=1, E17, 13-E17))</f>
        <v>0</v>
      </c>
      <c r="H17" s="5"/>
      <c r="I17" s="5"/>
      <c r="K17" s="17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Y17" s="10">
        <v>16</v>
      </c>
      <c r="Z17" s="11">
        <f t="shared" si="1"/>
        <v>0</v>
      </c>
      <c r="AA17" s="11">
        <f t="shared" si="2"/>
        <v>0</v>
      </c>
      <c r="AB17" s="11">
        <f t="shared" si="3"/>
        <v>0</v>
      </c>
      <c r="AC17" s="11">
        <f t="shared" si="4"/>
        <v>0</v>
      </c>
      <c r="AD17" s="11">
        <f t="shared" si="5"/>
        <v>0</v>
      </c>
      <c r="AE17" s="11">
        <f t="shared" si="6"/>
        <v>0</v>
      </c>
    </row>
    <row r="18" spans="4:31" ht="15.75" thickBot="1" x14ac:dyDescent="0.3">
      <c r="D18" s="4">
        <v>2</v>
      </c>
      <c r="E18" s="4">
        <v>5</v>
      </c>
      <c r="F18" s="4">
        <v>17</v>
      </c>
      <c r="G18" s="4" cm="1">
        <f t="array" ref="G18">INDEX($B$2:$B$13, IF(MOD(D18,2)=1, E18, 13-E18))</f>
        <v>0</v>
      </c>
      <c r="H18" s="5"/>
      <c r="I18" s="5"/>
      <c r="K18" s="17">
        <v>9</v>
      </c>
      <c r="L18" s="18" t="e" cm="1">
        <f t="array" ref="L18">_xlfn.LET(
  _xlpm.playerRow, SUMPRODUCT(($D$2:$D$193=$K18)*($G$2:$G$193=L$1)*ROW($D$2:$D$193))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18" s="18" t="e" cm="1">
        <f t="array" ref="M18">_xlfn.LET(
  _xlpm.playerRow, SUMPRODUCT(($D$2:$D$193=$K18)*($G$2:$G$193=M$1)*ROW($D$2:$D$193))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18" s="18" t="e" cm="1">
        <f t="array" ref="N18">_xlfn.LET(
  _xlpm.playerRow, SUMPRODUCT(($D$2:$D$193=$K18)*($G$2:$G$193=N$1)*ROW($D$2:$D$193))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18" s="18" t="e" cm="1">
        <f t="array" ref="O18">_xlfn.LET(
  _xlpm.playerRow, SUMPRODUCT(($D$2:$D$193=$K18)*($G$2:$G$193=O$1)*ROW($D$2:$D$193))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18" s="18" t="e" cm="1">
        <f t="array" ref="P18">_xlfn.LET(
  _xlpm.playerRow, SUMPRODUCT(($D$2:$D$193=$K18)*($G$2:$G$193=P$1)*ROW($D$2:$D$193))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18" s="18" t="e" cm="1">
        <f t="array" ref="Q18">_xlfn.LET(
  _xlpm.playerRow, SUMPRODUCT(($D$2:$D$193=$K18)*($G$2:$G$193=Q$1)*ROW($D$2:$D$193))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18" s="18" t="e" cm="1">
        <f t="array" ref="R18">_xlfn.LET(
  _xlpm.playerRow, SUMPRODUCT(($D$2:$D$193=$K18)*($G$2:$G$193=R$1)*ROW($D$2:$D$193))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18" s="18" t="e" cm="1">
        <f t="array" ref="S18">_xlfn.LET(
  _xlpm.playerRow, SUMPRODUCT(($D$2:$D$193=$K18)*($G$2:$G$193=S$1)*ROW($D$2:$D$193))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18" s="18" t="e" cm="1">
        <f t="array" ref="T18">_xlfn.LET(
  _xlpm.playerRow, SUMPRODUCT(($D$2:$D$193=$K18)*($G$2:$G$193=T$1)*ROW($D$2:$D$193))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18" s="18" t="e" cm="1">
        <f t="array" ref="U18">_xlfn.LET(
  _xlpm.playerRow, SUMPRODUCT(($D$2:$D$193=$K18)*($G$2:$G$193=U$1)*ROW($D$2:$D$193))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18" s="18" t="e" cm="1">
        <f t="array" ref="V18">_xlfn.LET(
  _xlpm.playerRow, SUMPRODUCT(($D$2:$D$193=$K18)*($G$2:$G$193=V$1)*ROW($D$2:$D$193))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18" s="18" t="e" cm="1">
        <f t="array" ref="W18">_xlfn.LET(
  _xlpm.playerRow, SUMPRODUCT(($D$2:$D$193=$K18)*($G$2:$G$193=W$1)*ROW($D$2:$D$193))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Y18" s="12" t="s">
        <v>218</v>
      </c>
      <c r="Z18" s="13">
        <f t="shared" ref="Z18:AE18" si="7">SUM(Z2:Z17)</f>
        <v>0</v>
      </c>
      <c r="AA18" s="13">
        <f t="shared" si="7"/>
        <v>0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</row>
    <row r="19" spans="4:31" x14ac:dyDescent="0.25">
      <c r="D19" s="4">
        <v>2</v>
      </c>
      <c r="E19" s="4">
        <v>6</v>
      </c>
      <c r="F19" s="4">
        <v>18</v>
      </c>
      <c r="G19" s="4" cm="1">
        <f t="array" ref="G19">INDEX($B$2:$B$13, IF(MOD(D19,2)=1, E19, 13-E19))</f>
        <v>0</v>
      </c>
      <c r="H19" s="5"/>
      <c r="I19" s="5"/>
      <c r="K19" s="17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spans="4:31" x14ac:dyDescent="0.25">
      <c r="D20" s="4">
        <v>2</v>
      </c>
      <c r="E20" s="4">
        <v>7</v>
      </c>
      <c r="F20" s="4">
        <v>19</v>
      </c>
      <c r="G20" s="4" cm="1">
        <f t="array" ref="G20">INDEX($B$2:$B$13, IF(MOD(D20,2)=1, E20, 13-E20))</f>
        <v>0</v>
      </c>
      <c r="H20" s="5"/>
      <c r="I20" s="5"/>
      <c r="K20" s="17">
        <v>10</v>
      </c>
      <c r="L20" s="18" t="e" cm="1">
        <f t="array" ref="L20">_xlfn.LET(
  _xlpm.playerRow, SUMPRODUCT(($D$2:$D$193=$K20)*($G$2:$G$193=L$1)*ROW($D$2:$D$193))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20" s="18" t="e" cm="1">
        <f t="array" ref="M20">_xlfn.LET(
  _xlpm.playerRow, SUMPRODUCT(($D$2:$D$193=$K20)*($G$2:$G$193=M$1)*ROW($D$2:$D$193))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20" s="18" t="e" cm="1">
        <f t="array" ref="N20">_xlfn.LET(
  _xlpm.playerRow, SUMPRODUCT(($D$2:$D$193=$K20)*($G$2:$G$193=N$1)*ROW($D$2:$D$193))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20" s="18" t="e" cm="1">
        <f t="array" ref="O20">_xlfn.LET(
  _xlpm.playerRow, SUMPRODUCT(($D$2:$D$193=$K20)*($G$2:$G$193=O$1)*ROW($D$2:$D$193))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20" s="18" t="e" cm="1">
        <f t="array" ref="P20">_xlfn.LET(
  _xlpm.playerRow, SUMPRODUCT(($D$2:$D$193=$K20)*($G$2:$G$193=P$1)*ROW($D$2:$D$193))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20" s="18" t="e" cm="1">
        <f t="array" ref="Q20">_xlfn.LET(
  _xlpm.playerRow, SUMPRODUCT(($D$2:$D$193=$K20)*($G$2:$G$193=Q$1)*ROW($D$2:$D$193))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20" s="18" t="e" cm="1">
        <f t="array" ref="R20">_xlfn.LET(
  _xlpm.playerRow, SUMPRODUCT(($D$2:$D$193=$K20)*($G$2:$G$193=R$1)*ROW($D$2:$D$193))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20" s="18" t="e" cm="1">
        <f t="array" ref="S20">_xlfn.LET(
  _xlpm.playerRow, SUMPRODUCT(($D$2:$D$193=$K20)*($G$2:$G$193=S$1)*ROW($D$2:$D$193))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20" s="18" t="e" cm="1">
        <f t="array" ref="T20">_xlfn.LET(
  _xlpm.playerRow, SUMPRODUCT(($D$2:$D$193=$K20)*($G$2:$G$193=T$1)*ROW($D$2:$D$193))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20" s="18" t="e" cm="1">
        <f t="array" ref="U20">_xlfn.LET(
  _xlpm.playerRow, SUMPRODUCT(($D$2:$D$193=$K20)*($G$2:$G$193=U$1)*ROW($D$2:$D$193))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20" s="18" t="e" cm="1">
        <f t="array" ref="V20">_xlfn.LET(
  _xlpm.playerRow, SUMPRODUCT(($D$2:$D$193=$K20)*($G$2:$G$193=V$1)*ROW($D$2:$D$193))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20" s="18" t="e" cm="1">
        <f t="array" ref="W20">_xlfn.LET(
  _xlpm.playerRow, SUMPRODUCT(($D$2:$D$193=$K20)*($G$2:$G$193=W$1)*ROW($D$2:$D$193))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</row>
    <row r="21" spans="4:31" x14ac:dyDescent="0.25">
      <c r="D21" s="4">
        <v>2</v>
      </c>
      <c r="E21" s="4">
        <v>8</v>
      </c>
      <c r="F21" s="4">
        <v>20</v>
      </c>
      <c r="G21" s="4" cm="1">
        <f t="array" ref="G21">INDEX($B$2:$B$13, IF(MOD(D21,2)=1, E21, 13-E21))</f>
        <v>0</v>
      </c>
      <c r="H21" s="5"/>
      <c r="I21" s="5"/>
      <c r="K21" s="17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</row>
    <row r="22" spans="4:31" x14ac:dyDescent="0.25">
      <c r="D22" s="4">
        <v>2</v>
      </c>
      <c r="E22" s="4">
        <v>9</v>
      </c>
      <c r="F22" s="4">
        <v>21</v>
      </c>
      <c r="G22" s="4" cm="1">
        <f t="array" ref="G22">INDEX($B$2:$B$13, IF(MOD(D22,2)=1, E22, 13-E22))</f>
        <v>0</v>
      </c>
      <c r="H22" s="5"/>
      <c r="I22" s="5"/>
      <c r="K22" s="17">
        <v>11</v>
      </c>
      <c r="L22" s="18" t="e" cm="1">
        <f t="array" ref="L22">_xlfn.LET(
  _xlpm.playerRow, SUMPRODUCT(($D$2:$D$193=$K22)*($G$2:$G$193=L$1)*ROW($D$2:$D$193))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22" s="18" t="e" cm="1">
        <f t="array" ref="M22">_xlfn.LET(
  _xlpm.playerRow, SUMPRODUCT(($D$2:$D$193=$K22)*($G$2:$G$193=M$1)*ROW($D$2:$D$193))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22" s="18" t="e" cm="1">
        <f t="array" ref="N22">_xlfn.LET(
  _xlpm.playerRow, SUMPRODUCT(($D$2:$D$193=$K22)*($G$2:$G$193=N$1)*ROW($D$2:$D$193))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22" s="18" t="e" cm="1">
        <f t="array" ref="O22">_xlfn.LET(
  _xlpm.playerRow, SUMPRODUCT(($D$2:$D$193=$K22)*($G$2:$G$193=O$1)*ROW($D$2:$D$193))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22" s="18" t="e" cm="1">
        <f t="array" ref="P22">_xlfn.LET(
  _xlpm.playerRow, SUMPRODUCT(($D$2:$D$193=$K22)*($G$2:$G$193=P$1)*ROW($D$2:$D$193))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22" s="18" t="e" cm="1">
        <f t="array" ref="Q22">_xlfn.LET(
  _xlpm.playerRow, SUMPRODUCT(($D$2:$D$193=$K22)*($G$2:$G$193=Q$1)*ROW($D$2:$D$193))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22" s="18" t="e" cm="1">
        <f t="array" ref="R22">_xlfn.LET(
  _xlpm.playerRow, SUMPRODUCT(($D$2:$D$193=$K22)*($G$2:$G$193=R$1)*ROW($D$2:$D$193))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22" s="18" t="e" cm="1">
        <f t="array" ref="S22">_xlfn.LET(
  _xlpm.playerRow, SUMPRODUCT(($D$2:$D$193=$K22)*($G$2:$G$193=S$1)*ROW($D$2:$D$193))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22" s="18" t="e" cm="1">
        <f t="array" ref="T22">_xlfn.LET(
  _xlpm.playerRow, SUMPRODUCT(($D$2:$D$193=$K22)*($G$2:$G$193=T$1)*ROW($D$2:$D$193))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22" s="18" t="e" cm="1">
        <f t="array" ref="U22">_xlfn.LET(
  _xlpm.playerRow, SUMPRODUCT(($D$2:$D$193=$K22)*($G$2:$G$193=U$1)*ROW($D$2:$D$193))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22" s="18" t="e" cm="1">
        <f t="array" ref="V22">_xlfn.LET(
  _xlpm.playerRow, SUMPRODUCT(($D$2:$D$193=$K22)*($G$2:$G$193=V$1)*ROW($D$2:$D$193))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22" s="18" t="e" cm="1">
        <f t="array" ref="W22">_xlfn.LET(
  _xlpm.playerRow, SUMPRODUCT(($D$2:$D$193=$K22)*($G$2:$G$193=W$1)*ROW($D$2:$D$193))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</row>
    <row r="23" spans="4:31" x14ac:dyDescent="0.25">
      <c r="D23" s="4">
        <v>2</v>
      </c>
      <c r="E23" s="4">
        <v>10</v>
      </c>
      <c r="F23" s="4">
        <v>22</v>
      </c>
      <c r="G23" s="4" cm="1">
        <f t="array" ref="G23">INDEX($B$2:$B$13, IF(MOD(D23,2)=1, E23, 13-E23))</f>
        <v>0</v>
      </c>
      <c r="H23" s="5"/>
      <c r="I23" s="5"/>
      <c r="K23" s="17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</row>
    <row r="24" spans="4:31" x14ac:dyDescent="0.25">
      <c r="D24" s="4">
        <v>2</v>
      </c>
      <c r="E24" s="4">
        <v>11</v>
      </c>
      <c r="F24" s="4">
        <v>23</v>
      </c>
      <c r="G24" s="4" cm="1">
        <f t="array" ref="G24">INDEX($B$2:$B$13, IF(MOD(D24,2)=1, E24, 13-E24))</f>
        <v>0</v>
      </c>
      <c r="H24" s="5"/>
      <c r="I24" s="5"/>
      <c r="K24" s="17">
        <v>12</v>
      </c>
      <c r="L24" s="18" t="e" cm="1">
        <f t="array" ref="L24">_xlfn.LET(
  _xlpm.playerRow, SUMPRODUCT(($D$2:$D$193=$K24)*($G$2:$G$193=L$1)*ROW($D$2:$D$193))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24" s="18" t="e" cm="1">
        <f t="array" ref="M24">_xlfn.LET(
  _xlpm.playerRow, SUMPRODUCT(($D$2:$D$193=$K24)*($G$2:$G$193=M$1)*ROW($D$2:$D$193))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24" s="18" t="e" cm="1">
        <f t="array" ref="N24">_xlfn.LET(
  _xlpm.playerRow, SUMPRODUCT(($D$2:$D$193=$K24)*($G$2:$G$193=N$1)*ROW($D$2:$D$193))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24" s="18" t="e" cm="1">
        <f t="array" ref="O24">_xlfn.LET(
  _xlpm.playerRow, SUMPRODUCT(($D$2:$D$193=$K24)*($G$2:$G$193=O$1)*ROW($D$2:$D$193))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24" s="18" t="e" cm="1">
        <f t="array" ref="P24">_xlfn.LET(
  _xlpm.playerRow, SUMPRODUCT(($D$2:$D$193=$K24)*($G$2:$G$193=P$1)*ROW($D$2:$D$193))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24" s="18" t="e" cm="1">
        <f t="array" ref="Q24">_xlfn.LET(
  _xlpm.playerRow, SUMPRODUCT(($D$2:$D$193=$K24)*($G$2:$G$193=Q$1)*ROW($D$2:$D$193))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24" s="18" t="e" cm="1">
        <f t="array" ref="R24">_xlfn.LET(
  _xlpm.playerRow, SUMPRODUCT(($D$2:$D$193=$K24)*($G$2:$G$193=R$1)*ROW($D$2:$D$193))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24" s="18" t="e" cm="1">
        <f t="array" ref="S24">_xlfn.LET(
  _xlpm.playerRow, SUMPRODUCT(($D$2:$D$193=$K24)*($G$2:$G$193=S$1)*ROW($D$2:$D$193))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24" s="18" t="e" cm="1">
        <f t="array" ref="T24">_xlfn.LET(
  _xlpm.playerRow, SUMPRODUCT(($D$2:$D$193=$K24)*($G$2:$G$193=T$1)*ROW($D$2:$D$193))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24" s="18" t="e" cm="1">
        <f t="array" ref="U24">_xlfn.LET(
  _xlpm.playerRow, SUMPRODUCT(($D$2:$D$193=$K24)*($G$2:$G$193=U$1)*ROW($D$2:$D$193))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24" s="18" t="e" cm="1">
        <f t="array" ref="V24">_xlfn.LET(
  _xlpm.playerRow, SUMPRODUCT(($D$2:$D$193=$K24)*($G$2:$G$193=V$1)*ROW($D$2:$D$193))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24" s="18" t="e" cm="1">
        <f t="array" ref="W24">_xlfn.LET(
  _xlpm.playerRow, SUMPRODUCT(($D$2:$D$193=$K24)*($G$2:$G$193=W$1)*ROW($D$2:$D$193))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</row>
    <row r="25" spans="4:31" x14ac:dyDescent="0.25">
      <c r="D25" s="4">
        <v>2</v>
      </c>
      <c r="E25" s="4">
        <v>12</v>
      </c>
      <c r="F25" s="4">
        <v>24</v>
      </c>
      <c r="G25" s="4" cm="1">
        <f t="array" ref="G25">INDEX($B$2:$B$13, IF(MOD(D25,2)=1, E25, 13-E25))</f>
        <v>0</v>
      </c>
      <c r="H25" s="5"/>
      <c r="I25" s="5"/>
      <c r="K25" s="17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</row>
    <row r="26" spans="4:31" x14ac:dyDescent="0.25">
      <c r="D26" s="4">
        <v>3</v>
      </c>
      <c r="E26" s="4">
        <v>1</v>
      </c>
      <c r="F26" s="4">
        <v>25</v>
      </c>
      <c r="G26" s="4" cm="1">
        <f t="array" ref="G26">INDEX($B$2:$B$13, IF(MOD(D26,2)=1, E26, 13-E26))</f>
        <v>0</v>
      </c>
      <c r="H26" s="5"/>
      <c r="I26" s="5"/>
      <c r="K26" s="17">
        <v>13</v>
      </c>
      <c r="L26" s="18" t="e" cm="1">
        <f t="array" ref="L26">_xlfn.LET(
  _xlpm.playerRow, SUMPRODUCT(($D$2:$D$193=$K26)*($G$2:$G$193=L$1)*ROW($D$2:$D$193))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26" s="18" t="e" cm="1">
        <f t="array" ref="M26">_xlfn.LET(
  _xlpm.playerRow, SUMPRODUCT(($D$2:$D$193=$K26)*($G$2:$G$193=M$1)*ROW($D$2:$D$193))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26" s="18" t="e" cm="1">
        <f t="array" ref="N26">_xlfn.LET(
  _xlpm.playerRow, SUMPRODUCT(($D$2:$D$193=$K26)*($G$2:$G$193=N$1)*ROW($D$2:$D$193))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26" s="18" t="e" cm="1">
        <f t="array" ref="O26">_xlfn.LET(
  _xlpm.playerRow, SUMPRODUCT(($D$2:$D$193=$K26)*($G$2:$G$193=O$1)*ROW($D$2:$D$193))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26" s="18" t="e" cm="1">
        <f t="array" ref="P26">_xlfn.LET(
  _xlpm.playerRow, SUMPRODUCT(($D$2:$D$193=$K26)*($G$2:$G$193=P$1)*ROW($D$2:$D$193))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26" s="18" t="e" cm="1">
        <f t="array" ref="Q26">_xlfn.LET(
  _xlpm.playerRow, SUMPRODUCT(($D$2:$D$193=$K26)*($G$2:$G$193=Q$1)*ROW($D$2:$D$193))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26" s="18" t="e" cm="1">
        <f t="array" ref="R26">_xlfn.LET(
  _xlpm.playerRow, SUMPRODUCT(($D$2:$D$193=$K26)*($G$2:$G$193=R$1)*ROW($D$2:$D$193))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26" s="18" t="e" cm="1">
        <f t="array" ref="S26">_xlfn.LET(
  _xlpm.playerRow, SUMPRODUCT(($D$2:$D$193=$K26)*($G$2:$G$193=S$1)*ROW($D$2:$D$193))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26" s="18" t="e" cm="1">
        <f t="array" ref="T26">_xlfn.LET(
  _xlpm.playerRow, SUMPRODUCT(($D$2:$D$193=$K26)*($G$2:$G$193=T$1)*ROW($D$2:$D$193))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26" s="18" t="e" cm="1">
        <f t="array" ref="U26">_xlfn.LET(
  _xlpm.playerRow, SUMPRODUCT(($D$2:$D$193=$K26)*($G$2:$G$193=U$1)*ROW($D$2:$D$193))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26" s="18" t="e" cm="1">
        <f t="array" ref="V26">_xlfn.LET(
  _xlpm.playerRow, SUMPRODUCT(($D$2:$D$193=$K26)*($G$2:$G$193=V$1)*ROW($D$2:$D$193))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26" s="18" t="e" cm="1">
        <f t="array" ref="W26">_xlfn.LET(
  _xlpm.playerRow, SUMPRODUCT(($D$2:$D$193=$K26)*($G$2:$G$193=W$1)*ROW($D$2:$D$193))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</row>
    <row r="27" spans="4:31" x14ac:dyDescent="0.25">
      <c r="D27" s="4">
        <v>3</v>
      </c>
      <c r="E27" s="4">
        <v>2</v>
      </c>
      <c r="F27" s="4">
        <v>26</v>
      </c>
      <c r="G27" s="4" cm="1">
        <f t="array" ref="G27">INDEX($B$2:$B$13, IF(MOD(D27,2)=1, E27, 13-E27))</f>
        <v>0</v>
      </c>
      <c r="H27" s="5"/>
      <c r="I27" s="5"/>
      <c r="K27" s="17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</row>
    <row r="28" spans="4:31" x14ac:dyDescent="0.25">
      <c r="D28" s="4">
        <v>3</v>
      </c>
      <c r="E28" s="4">
        <v>3</v>
      </c>
      <c r="F28" s="4">
        <v>27</v>
      </c>
      <c r="G28" s="4" cm="1">
        <f t="array" ref="G28">INDEX($B$2:$B$13, IF(MOD(D28,2)=1, E28, 13-E28))</f>
        <v>0</v>
      </c>
      <c r="H28" s="5"/>
      <c r="I28" s="5"/>
      <c r="K28" s="17">
        <v>14</v>
      </c>
      <c r="L28" s="18" t="e" cm="1">
        <f t="array" ref="L28">_xlfn.LET(
  _xlpm.playerRow, SUMPRODUCT(($D$2:$D$193=$K28)*($G$2:$G$193=L$1)*ROW($D$2:$D$193))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28" s="18" t="e" cm="1">
        <f t="array" ref="M28">_xlfn.LET(
  _xlpm.playerRow, SUMPRODUCT(($D$2:$D$193=$K28)*($G$2:$G$193=M$1)*ROW($D$2:$D$193))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28" s="18" t="e" cm="1">
        <f t="array" ref="N28">_xlfn.LET(
  _xlpm.playerRow, SUMPRODUCT(($D$2:$D$193=$K28)*($G$2:$G$193=N$1)*ROW($D$2:$D$193))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28" s="18" t="e" cm="1">
        <f t="array" ref="O28">_xlfn.LET(
  _xlpm.playerRow, SUMPRODUCT(($D$2:$D$193=$K28)*($G$2:$G$193=O$1)*ROW($D$2:$D$193))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28" s="18" t="e" cm="1">
        <f t="array" ref="P28">_xlfn.LET(
  _xlpm.playerRow, SUMPRODUCT(($D$2:$D$193=$K28)*($G$2:$G$193=P$1)*ROW($D$2:$D$193))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28" s="18" t="e" cm="1">
        <f t="array" ref="Q28">_xlfn.LET(
  _xlpm.playerRow, SUMPRODUCT(($D$2:$D$193=$K28)*($G$2:$G$193=Q$1)*ROW($D$2:$D$193))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28" s="18" t="e" cm="1">
        <f t="array" ref="R28">_xlfn.LET(
  _xlpm.playerRow, SUMPRODUCT(($D$2:$D$193=$K28)*($G$2:$G$193=R$1)*ROW($D$2:$D$193))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28" s="18" t="e" cm="1">
        <f t="array" ref="S28">_xlfn.LET(
  _xlpm.playerRow, SUMPRODUCT(($D$2:$D$193=$K28)*($G$2:$G$193=S$1)*ROW($D$2:$D$193))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28" s="18" t="e" cm="1">
        <f t="array" ref="T28">_xlfn.LET(
  _xlpm.playerRow, SUMPRODUCT(($D$2:$D$193=$K28)*($G$2:$G$193=T$1)*ROW($D$2:$D$193))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28" s="18" t="e" cm="1">
        <f t="array" ref="U28">_xlfn.LET(
  _xlpm.playerRow, SUMPRODUCT(($D$2:$D$193=$K28)*($G$2:$G$193=U$1)*ROW($D$2:$D$193))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28" s="18" t="e" cm="1">
        <f t="array" ref="V28">_xlfn.LET(
  _xlpm.playerRow, SUMPRODUCT(($D$2:$D$193=$K28)*($G$2:$G$193=V$1)*ROW($D$2:$D$193))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28" s="18" t="e" cm="1">
        <f t="array" ref="W28">_xlfn.LET(
  _xlpm.playerRow, SUMPRODUCT(($D$2:$D$193=$K28)*($G$2:$G$193=W$1)*ROW($D$2:$D$193))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</row>
    <row r="29" spans="4:31" x14ac:dyDescent="0.25">
      <c r="D29" s="4">
        <v>3</v>
      </c>
      <c r="E29" s="4">
        <v>4</v>
      </c>
      <c r="F29" s="4">
        <v>28</v>
      </c>
      <c r="G29" s="4" cm="1">
        <f t="array" ref="G29">INDEX($B$2:$B$13, IF(MOD(D29,2)=1, E29, 13-E29))</f>
        <v>0</v>
      </c>
      <c r="H29" s="5"/>
      <c r="I29" s="5"/>
      <c r="K29" s="17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4:31" x14ac:dyDescent="0.25">
      <c r="D30" s="4">
        <v>3</v>
      </c>
      <c r="E30" s="4">
        <v>5</v>
      </c>
      <c r="F30" s="4">
        <v>29</v>
      </c>
      <c r="G30" s="4" cm="1">
        <f t="array" ref="G30">INDEX($B$2:$B$13, IF(MOD(D30,2)=1, E30, 13-E30))</f>
        <v>0</v>
      </c>
      <c r="H30" s="5"/>
      <c r="I30" s="5"/>
      <c r="K30" s="17">
        <v>15</v>
      </c>
      <c r="L30" s="18" t="e" cm="1">
        <f t="array" ref="L30">_xlfn.LET(
  _xlpm.playerRow, SUMPRODUCT(($D$2:$D$193=$K30)*($G$2:$G$193=L$1)*ROW($D$2:$D$193))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30" s="18" t="e" cm="1">
        <f t="array" ref="M30">_xlfn.LET(
  _xlpm.playerRow, SUMPRODUCT(($D$2:$D$193=$K30)*($G$2:$G$193=M$1)*ROW($D$2:$D$193))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30" s="18" t="e" cm="1">
        <f t="array" ref="N30">_xlfn.LET(
  _xlpm.playerRow, SUMPRODUCT(($D$2:$D$193=$K30)*($G$2:$G$193=N$1)*ROW($D$2:$D$193))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30" s="18" t="e" cm="1">
        <f t="array" ref="O30">_xlfn.LET(
  _xlpm.playerRow, SUMPRODUCT(($D$2:$D$193=$K30)*($G$2:$G$193=O$1)*ROW($D$2:$D$193))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30" s="18" t="e" cm="1">
        <f t="array" ref="P30">_xlfn.LET(
  _xlpm.playerRow, SUMPRODUCT(($D$2:$D$193=$K30)*($G$2:$G$193=P$1)*ROW($D$2:$D$193))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30" s="18" t="e" cm="1">
        <f t="array" ref="Q30">_xlfn.LET(
  _xlpm.playerRow, SUMPRODUCT(($D$2:$D$193=$K30)*($G$2:$G$193=Q$1)*ROW($D$2:$D$193))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30" s="18" t="e" cm="1">
        <f t="array" ref="R30">_xlfn.LET(
  _xlpm.playerRow, SUMPRODUCT(($D$2:$D$193=$K30)*($G$2:$G$193=R$1)*ROW($D$2:$D$193))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30" s="18" t="e" cm="1">
        <f t="array" ref="S30">_xlfn.LET(
  _xlpm.playerRow, SUMPRODUCT(($D$2:$D$193=$K30)*($G$2:$G$193=S$1)*ROW($D$2:$D$193))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30" s="18" t="e" cm="1">
        <f t="array" ref="T30">_xlfn.LET(
  _xlpm.playerRow, SUMPRODUCT(($D$2:$D$193=$K30)*($G$2:$G$193=T$1)*ROW($D$2:$D$193))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30" s="18" t="e" cm="1">
        <f t="array" ref="U30">_xlfn.LET(
  _xlpm.playerRow, SUMPRODUCT(($D$2:$D$193=$K30)*($G$2:$G$193=U$1)*ROW($D$2:$D$193))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30" s="18" t="e" cm="1">
        <f t="array" ref="V30">_xlfn.LET(
  _xlpm.playerRow, SUMPRODUCT(($D$2:$D$193=$K30)*($G$2:$G$193=V$1)*ROW($D$2:$D$193))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30" s="18" t="e" cm="1">
        <f t="array" ref="W30">_xlfn.LET(
  _xlpm.playerRow, SUMPRODUCT(($D$2:$D$193=$K30)*($G$2:$G$193=W$1)*ROW($D$2:$D$193))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</row>
    <row r="31" spans="4:31" x14ac:dyDescent="0.25">
      <c r="D31" s="4">
        <v>3</v>
      </c>
      <c r="E31" s="4">
        <v>6</v>
      </c>
      <c r="F31" s="4">
        <v>30</v>
      </c>
      <c r="G31" s="4" cm="1">
        <f t="array" ref="G31">INDEX($B$2:$B$13, IF(MOD(D31,2)=1, E31, 13-E31))</f>
        <v>0</v>
      </c>
      <c r="H31" s="5"/>
      <c r="I31" s="5"/>
      <c r="K31" s="17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4:31" x14ac:dyDescent="0.25">
      <c r="D32" s="4">
        <v>3</v>
      </c>
      <c r="E32" s="4">
        <v>7</v>
      </c>
      <c r="F32" s="4">
        <v>31</v>
      </c>
      <c r="G32" s="4" cm="1">
        <f t="array" ref="G32">INDEX($B$2:$B$13, IF(MOD(D32,2)=1, E32, 13-E32))</f>
        <v>0</v>
      </c>
      <c r="H32" s="5"/>
      <c r="I32" s="5"/>
      <c r="K32" s="17">
        <v>16</v>
      </c>
      <c r="L32" s="18" t="e" cm="1">
        <f t="array" ref="L32">_xlfn.LET(
  _xlpm.playerRow, SUMPRODUCT(($D$2:$D$193=$K32)*($G$2:$G$193=L$1)*ROW($D$2:$D$193))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M32" s="18" t="e" cm="1">
        <f t="array" ref="M32">_xlfn.LET(
  _xlpm.playerRow, SUMPRODUCT(($D$2:$D$193=$K32)*($G$2:$G$193=M$1)*ROW($D$2:$D$193))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N32" s="18" t="e" cm="1">
        <f t="array" ref="N32">_xlfn.LET(
  _xlpm.playerRow, SUMPRODUCT(($D$2:$D$193=$K32)*($G$2:$G$193=N$1)*ROW($D$2:$D$193))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O32" s="18" t="e" cm="1">
        <f t="array" ref="O32">_xlfn.LET(
  _xlpm.playerRow, SUMPRODUCT(($D$2:$D$193=$K32)*($G$2:$G$193=O$1)*ROW($D$2:$D$193))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P32" s="18" t="e" cm="1">
        <f t="array" ref="P32">_xlfn.LET(
  _xlpm.playerRow, SUMPRODUCT(($D$2:$D$193=$K32)*($G$2:$G$193=P$1)*ROW($D$2:$D$193))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Q32" s="18" t="e" cm="1">
        <f t="array" ref="Q32">_xlfn.LET(
  _xlpm.playerRow, SUMPRODUCT(($D$2:$D$193=$K32)*($G$2:$G$193=Q$1)*ROW($D$2:$D$193))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R32" s="18" t="e" cm="1">
        <f t="array" ref="R32">_xlfn.LET(
  _xlpm.playerRow, SUMPRODUCT(($D$2:$D$193=$K32)*($G$2:$G$193=R$1)*ROW($D$2:$D$193))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S32" s="18" t="e" cm="1">
        <f t="array" ref="S32">_xlfn.LET(
  _xlpm.playerRow, SUMPRODUCT(($D$2:$D$193=$K32)*($G$2:$G$193=S$1)*ROW($D$2:$D$193))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T32" s="18" t="e" cm="1">
        <f t="array" ref="T32">_xlfn.LET(
  _xlpm.playerRow, SUMPRODUCT(($D$2:$D$193=$K32)*($G$2:$G$193=T$1)*ROW($D$2:$D$193))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U32" s="18" t="e" cm="1">
        <f t="array" ref="U32">_xlfn.LET(
  _xlpm.playerRow, SUMPRODUCT(($D$2:$D$193=$K32)*($G$2:$G$193=U$1)*ROW($D$2:$D$193))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V32" s="18" t="e" cm="1">
        <f t="array" ref="V32">_xlfn.LET(
  _xlpm.playerRow, SUMPRODUCT(($D$2:$D$193=$K32)*($G$2:$G$193=V$1)*ROW($D$2:$D$193))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  <c r="W32" s="18" t="e" cm="1">
        <f t="array" ref="W32">_xlfn.LET(
  _xlpm.playerRow, SUMPRODUCT(($D$2:$D$193=$K32)*($G$2:$G$193=W$1)*ROW($D$2:$D$193)) - ROW($D$2) + 1,
  _xlpm.playerName, INDEX($H$2:$H$193, _xlpm.playerRow),
  _xlpm.playerPos, INDEX($I$2:$I$193, _xlpm.playerRow),
  IF(
    _xlpm.playerName = "",
    "",
    _xlpm.playerName &amp; " (" &amp; _xlpm.playerPos &amp; ")"
  )
)</f>
        <v>#REF!</v>
      </c>
    </row>
    <row r="33" spans="4:23" x14ac:dyDescent="0.25">
      <c r="D33" s="4">
        <v>3</v>
      </c>
      <c r="E33" s="4">
        <v>8</v>
      </c>
      <c r="F33" s="4">
        <v>32</v>
      </c>
      <c r="G33" s="4" cm="1">
        <f t="array" ref="G33">INDEX($B$2:$B$13, IF(MOD(D33,2)=1, E33, 13-E33))</f>
        <v>0</v>
      </c>
      <c r="H33" s="5"/>
      <c r="I33" s="5"/>
      <c r="K33" s="17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4:23" x14ac:dyDescent="0.25">
      <c r="D34" s="4">
        <v>3</v>
      </c>
      <c r="E34" s="4">
        <v>9</v>
      </c>
      <c r="F34" s="4">
        <v>33</v>
      </c>
      <c r="G34" s="4" cm="1">
        <f t="array" ref="G34">INDEX($B$2:$B$13, IF(MOD(D34,2)=1, E34, 13-E34))</f>
        <v>0</v>
      </c>
      <c r="H34" s="5"/>
      <c r="I34" s="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4:23" x14ac:dyDescent="0.25">
      <c r="D35" s="4">
        <v>3</v>
      </c>
      <c r="E35" s="4">
        <v>10</v>
      </c>
      <c r="F35" s="4">
        <v>34</v>
      </c>
      <c r="G35" s="4" cm="1">
        <f t="array" ref="G35">INDEX($B$2:$B$13, IF(MOD(D35,2)=1, E35, 13-E35))</f>
        <v>0</v>
      </c>
      <c r="H35" s="5"/>
      <c r="I35" s="5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4:23" x14ac:dyDescent="0.25">
      <c r="D36" s="4">
        <v>3</v>
      </c>
      <c r="E36" s="4">
        <v>11</v>
      </c>
      <c r="F36" s="4">
        <v>35</v>
      </c>
      <c r="G36" s="4" cm="1">
        <f t="array" ref="G36">INDEX($B$2:$B$13, IF(MOD(D36,2)=1, E36, 13-E36))</f>
        <v>0</v>
      </c>
      <c r="H36" s="5"/>
      <c r="I36" s="5"/>
    </row>
    <row r="37" spans="4:23" x14ac:dyDescent="0.25">
      <c r="D37" s="4">
        <v>3</v>
      </c>
      <c r="E37" s="4">
        <v>12</v>
      </c>
      <c r="F37" s="4">
        <v>36</v>
      </c>
      <c r="G37" s="4" cm="1">
        <f t="array" ref="G37">INDEX($B$2:$B$13, IF(MOD(D37,2)=1, E37, 13-E37))</f>
        <v>0</v>
      </c>
      <c r="H37" s="5"/>
      <c r="I37" s="5"/>
    </row>
    <row r="38" spans="4:23" x14ac:dyDescent="0.25">
      <c r="D38" s="4">
        <v>4</v>
      </c>
      <c r="E38" s="4">
        <v>1</v>
      </c>
      <c r="F38" s="4">
        <v>37</v>
      </c>
      <c r="G38" s="4" cm="1">
        <f t="array" ref="G38">INDEX($B$2:$B$13, IF(MOD(D38,2)=1, E38, 13-E38))</f>
        <v>0</v>
      </c>
      <c r="H38" s="5"/>
      <c r="I38" s="5"/>
    </row>
    <row r="39" spans="4:23" x14ac:dyDescent="0.25">
      <c r="D39" s="4">
        <v>4</v>
      </c>
      <c r="E39" s="4">
        <v>2</v>
      </c>
      <c r="F39" s="4">
        <v>38</v>
      </c>
      <c r="G39" s="4" cm="1">
        <f t="array" ref="G39">INDEX($B$2:$B$13, IF(MOD(D39,2)=1, E39, 13-E39))</f>
        <v>0</v>
      </c>
      <c r="H39" s="5"/>
      <c r="I39" s="5"/>
    </row>
    <row r="40" spans="4:23" x14ac:dyDescent="0.25">
      <c r="D40" s="4">
        <v>4</v>
      </c>
      <c r="E40" s="4">
        <v>3</v>
      </c>
      <c r="F40" s="4">
        <v>39</v>
      </c>
      <c r="G40" s="4" cm="1">
        <f t="array" ref="G40">INDEX($B$2:$B$13, IF(MOD(D40,2)=1, E40, 13-E40))</f>
        <v>0</v>
      </c>
      <c r="H40" s="5"/>
      <c r="I40" s="5"/>
    </row>
    <row r="41" spans="4:23" x14ac:dyDescent="0.25">
      <c r="D41" s="4">
        <v>4</v>
      </c>
      <c r="E41" s="4">
        <v>4</v>
      </c>
      <c r="F41" s="4">
        <v>40</v>
      </c>
      <c r="G41" s="4" cm="1">
        <f t="array" ref="G41">INDEX($B$2:$B$13, IF(MOD(D41,2)=1, E41, 13-E41))</f>
        <v>0</v>
      </c>
      <c r="H41" s="5"/>
      <c r="I41" s="5"/>
    </row>
    <row r="42" spans="4:23" x14ac:dyDescent="0.25">
      <c r="D42" s="4">
        <v>4</v>
      </c>
      <c r="E42" s="4">
        <v>5</v>
      </c>
      <c r="F42" s="4">
        <v>41</v>
      </c>
      <c r="G42" s="4" cm="1">
        <f t="array" ref="G42">INDEX($B$2:$B$13, IF(MOD(D42,2)=1, E42, 13-E42))</f>
        <v>0</v>
      </c>
      <c r="H42" s="5"/>
      <c r="I42" s="5"/>
    </row>
    <row r="43" spans="4:23" x14ac:dyDescent="0.25">
      <c r="D43" s="4">
        <v>4</v>
      </c>
      <c r="E43" s="4">
        <v>6</v>
      </c>
      <c r="F43" s="4">
        <v>42</v>
      </c>
      <c r="G43" s="4" cm="1">
        <f t="array" ref="G43">INDEX($B$2:$B$13, IF(MOD(D43,2)=1, E43, 13-E43))</f>
        <v>0</v>
      </c>
      <c r="H43" s="5"/>
      <c r="I43" s="5"/>
    </row>
    <row r="44" spans="4:23" x14ac:dyDescent="0.25">
      <c r="D44" s="4">
        <v>4</v>
      </c>
      <c r="E44" s="4">
        <v>7</v>
      </c>
      <c r="F44" s="4">
        <v>43</v>
      </c>
      <c r="G44" s="4" cm="1">
        <f t="array" ref="G44">INDEX($B$2:$B$13, IF(MOD(D44,2)=1, E44, 13-E44))</f>
        <v>0</v>
      </c>
      <c r="H44" s="5"/>
      <c r="I44" s="5"/>
    </row>
    <row r="45" spans="4:23" x14ac:dyDescent="0.25">
      <c r="D45" s="4">
        <v>4</v>
      </c>
      <c r="E45" s="4">
        <v>8</v>
      </c>
      <c r="F45" s="4">
        <v>44</v>
      </c>
      <c r="G45" s="4" cm="1">
        <f t="array" ref="G45">INDEX($B$2:$B$13, IF(MOD(D45,2)=1, E45, 13-E45))</f>
        <v>0</v>
      </c>
      <c r="H45" s="5"/>
      <c r="I45" s="5"/>
    </row>
    <row r="46" spans="4:23" x14ac:dyDescent="0.25">
      <c r="D46" s="4">
        <v>4</v>
      </c>
      <c r="E46" s="4">
        <v>9</v>
      </c>
      <c r="F46" s="4">
        <v>45</v>
      </c>
      <c r="G46" s="4" cm="1">
        <f t="array" ref="G46">INDEX($B$2:$B$13, IF(MOD(D46,2)=1, E46, 13-E46))</f>
        <v>0</v>
      </c>
      <c r="H46" s="5"/>
      <c r="I46" s="5"/>
    </row>
    <row r="47" spans="4:23" x14ac:dyDescent="0.25">
      <c r="D47" s="4">
        <v>4</v>
      </c>
      <c r="E47" s="4">
        <v>10</v>
      </c>
      <c r="F47" s="4">
        <v>46</v>
      </c>
      <c r="G47" s="4" cm="1">
        <f t="array" ref="G47">INDEX($B$2:$B$13, IF(MOD(D47,2)=1, E47, 13-E47))</f>
        <v>0</v>
      </c>
      <c r="H47" s="5"/>
      <c r="I47" s="5"/>
    </row>
    <row r="48" spans="4:23" x14ac:dyDescent="0.25">
      <c r="D48" s="4">
        <v>4</v>
      </c>
      <c r="E48" s="4">
        <v>11</v>
      </c>
      <c r="F48" s="4">
        <v>47</v>
      </c>
      <c r="G48" s="4" cm="1">
        <f t="array" ref="G48">INDEX($B$2:$B$13, IF(MOD(D48,2)=1, E48, 13-E48))</f>
        <v>0</v>
      </c>
      <c r="H48" s="5"/>
      <c r="I48" s="5"/>
    </row>
    <row r="49" spans="4:9" x14ac:dyDescent="0.25">
      <c r="D49" s="4">
        <v>4</v>
      </c>
      <c r="E49" s="4">
        <v>12</v>
      </c>
      <c r="F49" s="4">
        <v>48</v>
      </c>
      <c r="G49" s="4" cm="1">
        <f t="array" ref="G49">INDEX($B$2:$B$13, IF(MOD(D49,2)=1, E49, 13-E49))</f>
        <v>0</v>
      </c>
      <c r="H49" s="5"/>
      <c r="I49" s="5"/>
    </row>
    <row r="50" spans="4:9" x14ac:dyDescent="0.25">
      <c r="D50" s="4">
        <v>5</v>
      </c>
      <c r="E50" s="4">
        <v>1</v>
      </c>
      <c r="F50" s="4">
        <v>49</v>
      </c>
      <c r="G50" s="4" cm="1">
        <f t="array" ref="G50">INDEX($B$2:$B$13, IF(MOD(D50,2)=1, E50, 13-E50))</f>
        <v>0</v>
      </c>
      <c r="H50" s="5"/>
      <c r="I50" s="5"/>
    </row>
    <row r="51" spans="4:9" x14ac:dyDescent="0.25">
      <c r="D51" s="4">
        <v>5</v>
      </c>
      <c r="E51" s="4">
        <v>2</v>
      </c>
      <c r="F51" s="4">
        <v>50</v>
      </c>
      <c r="G51" s="4" cm="1">
        <f t="array" ref="G51">INDEX($B$2:$B$13, IF(MOD(D51,2)=1, E51, 13-E51))</f>
        <v>0</v>
      </c>
      <c r="H51" s="5"/>
      <c r="I51" s="5"/>
    </row>
    <row r="52" spans="4:9" x14ac:dyDescent="0.25">
      <c r="D52" s="4">
        <v>5</v>
      </c>
      <c r="E52" s="4">
        <v>3</v>
      </c>
      <c r="F52" s="4">
        <v>51</v>
      </c>
      <c r="G52" s="4" cm="1">
        <f t="array" ref="G52">INDEX($B$2:$B$13, IF(MOD(D52,2)=1, E52, 13-E52))</f>
        <v>0</v>
      </c>
      <c r="H52" s="5"/>
      <c r="I52" s="5"/>
    </row>
    <row r="53" spans="4:9" x14ac:dyDescent="0.25">
      <c r="D53" s="4">
        <v>5</v>
      </c>
      <c r="E53" s="4">
        <v>4</v>
      </c>
      <c r="F53" s="4">
        <v>52</v>
      </c>
      <c r="G53" s="4" cm="1">
        <f t="array" ref="G53">INDEX($B$2:$B$13, IF(MOD(D53,2)=1, E53, 13-E53))</f>
        <v>0</v>
      </c>
      <c r="H53" s="5"/>
      <c r="I53" s="5"/>
    </row>
    <row r="54" spans="4:9" x14ac:dyDescent="0.25">
      <c r="D54" s="4">
        <v>5</v>
      </c>
      <c r="E54" s="4">
        <v>5</v>
      </c>
      <c r="F54" s="4">
        <v>53</v>
      </c>
      <c r="G54" s="4" cm="1">
        <f t="array" ref="G54">INDEX($B$2:$B$13, IF(MOD(D54,2)=1, E54, 13-E54))</f>
        <v>0</v>
      </c>
      <c r="H54" s="5"/>
      <c r="I54" s="5"/>
    </row>
    <row r="55" spans="4:9" x14ac:dyDescent="0.25">
      <c r="D55" s="4">
        <v>5</v>
      </c>
      <c r="E55" s="4">
        <v>6</v>
      </c>
      <c r="F55" s="4">
        <v>54</v>
      </c>
      <c r="G55" s="4" cm="1">
        <f t="array" ref="G55">INDEX($B$2:$B$13, IF(MOD(D55,2)=1, E55, 13-E55))</f>
        <v>0</v>
      </c>
      <c r="H55" s="5"/>
      <c r="I55" s="5"/>
    </row>
    <row r="56" spans="4:9" x14ac:dyDescent="0.25">
      <c r="D56" s="4">
        <v>5</v>
      </c>
      <c r="E56" s="4">
        <v>7</v>
      </c>
      <c r="F56" s="4">
        <v>55</v>
      </c>
      <c r="G56" s="4" cm="1">
        <f t="array" ref="G56">INDEX($B$2:$B$13, IF(MOD(D56,2)=1, E56, 13-E56))</f>
        <v>0</v>
      </c>
      <c r="H56" s="5"/>
      <c r="I56" s="5"/>
    </row>
    <row r="57" spans="4:9" x14ac:dyDescent="0.25">
      <c r="D57" s="4">
        <v>5</v>
      </c>
      <c r="E57" s="4">
        <v>8</v>
      </c>
      <c r="F57" s="4">
        <v>56</v>
      </c>
      <c r="G57" s="4" cm="1">
        <f t="array" ref="G57">INDEX($B$2:$B$13, IF(MOD(D57,2)=1, E57, 13-E57))</f>
        <v>0</v>
      </c>
      <c r="H57" s="5"/>
      <c r="I57" s="5"/>
    </row>
    <row r="58" spans="4:9" x14ac:dyDescent="0.25">
      <c r="D58" s="4">
        <v>5</v>
      </c>
      <c r="E58" s="4">
        <v>9</v>
      </c>
      <c r="F58" s="4">
        <v>57</v>
      </c>
      <c r="G58" s="4" cm="1">
        <f t="array" ref="G58">INDEX($B$2:$B$13, IF(MOD(D58,2)=1, E58, 13-E58))</f>
        <v>0</v>
      </c>
      <c r="H58" s="5"/>
      <c r="I58" s="5"/>
    </row>
    <row r="59" spans="4:9" x14ac:dyDescent="0.25">
      <c r="D59" s="4">
        <v>5</v>
      </c>
      <c r="E59" s="4">
        <v>10</v>
      </c>
      <c r="F59" s="4">
        <v>58</v>
      </c>
      <c r="G59" s="4" cm="1">
        <f t="array" ref="G59">INDEX($B$2:$B$13, IF(MOD(D59,2)=1, E59, 13-E59))</f>
        <v>0</v>
      </c>
      <c r="H59" s="5"/>
      <c r="I59" s="5"/>
    </row>
    <row r="60" spans="4:9" x14ac:dyDescent="0.25">
      <c r="D60" s="4">
        <v>5</v>
      </c>
      <c r="E60" s="4">
        <v>11</v>
      </c>
      <c r="F60" s="4">
        <v>59</v>
      </c>
      <c r="G60" s="4" cm="1">
        <f t="array" ref="G60">INDEX($B$2:$B$13, IF(MOD(D60,2)=1, E60, 13-E60))</f>
        <v>0</v>
      </c>
      <c r="H60" s="5"/>
      <c r="I60" s="5"/>
    </row>
    <row r="61" spans="4:9" x14ac:dyDescent="0.25">
      <c r="D61" s="4">
        <v>5</v>
      </c>
      <c r="E61" s="4">
        <v>12</v>
      </c>
      <c r="F61" s="4">
        <v>60</v>
      </c>
      <c r="G61" s="4" cm="1">
        <f t="array" ref="G61">INDEX($B$2:$B$13, IF(MOD(D61,2)=1, E61, 13-E61))</f>
        <v>0</v>
      </c>
      <c r="H61" s="5"/>
      <c r="I61" s="5"/>
    </row>
    <row r="62" spans="4:9" x14ac:dyDescent="0.25">
      <c r="D62" s="4">
        <v>6</v>
      </c>
      <c r="E62" s="4">
        <v>1</v>
      </c>
      <c r="F62" s="4">
        <v>61</v>
      </c>
      <c r="G62" s="4" cm="1">
        <f t="array" ref="G62">INDEX($B$2:$B$13, IF(MOD(D62,2)=1, E62, 13-E62))</f>
        <v>0</v>
      </c>
      <c r="H62" s="5"/>
      <c r="I62" s="5"/>
    </row>
    <row r="63" spans="4:9" x14ac:dyDescent="0.25">
      <c r="D63" s="4">
        <v>6</v>
      </c>
      <c r="E63" s="4">
        <v>2</v>
      </c>
      <c r="F63" s="4">
        <v>62</v>
      </c>
      <c r="G63" s="4" cm="1">
        <f t="array" ref="G63">INDEX($B$2:$B$13, IF(MOD(D63,2)=1, E63, 13-E63))</f>
        <v>0</v>
      </c>
      <c r="H63" s="5"/>
      <c r="I63" s="5"/>
    </row>
    <row r="64" spans="4:9" x14ac:dyDescent="0.25">
      <c r="D64" s="4">
        <v>6</v>
      </c>
      <c r="E64" s="4">
        <v>3</v>
      </c>
      <c r="F64" s="4">
        <v>63</v>
      </c>
      <c r="G64" s="4" cm="1">
        <f t="array" ref="G64">INDEX($B$2:$B$13, IF(MOD(D64,2)=1, E64, 13-E64))</f>
        <v>0</v>
      </c>
      <c r="H64" s="5"/>
      <c r="I64" s="5"/>
    </row>
    <row r="65" spans="4:9" x14ac:dyDescent="0.25">
      <c r="D65" s="4">
        <v>6</v>
      </c>
      <c r="E65" s="4">
        <v>4</v>
      </c>
      <c r="F65" s="4">
        <v>64</v>
      </c>
      <c r="G65" s="4" cm="1">
        <f t="array" ref="G65">INDEX($B$2:$B$13, IF(MOD(D65,2)=1, E65, 13-E65))</f>
        <v>0</v>
      </c>
      <c r="H65" s="5"/>
      <c r="I65" s="5"/>
    </row>
    <row r="66" spans="4:9" x14ac:dyDescent="0.25">
      <c r="D66" s="4">
        <v>6</v>
      </c>
      <c r="E66" s="4">
        <v>5</v>
      </c>
      <c r="F66" s="4">
        <v>65</v>
      </c>
      <c r="G66" s="4" cm="1">
        <f t="array" ref="G66">INDEX($B$2:$B$13, IF(MOD(D66,2)=1, E66, 13-E66))</f>
        <v>0</v>
      </c>
      <c r="H66" s="5"/>
      <c r="I66" s="5"/>
    </row>
    <row r="67" spans="4:9" x14ac:dyDescent="0.25">
      <c r="D67" s="4">
        <v>6</v>
      </c>
      <c r="E67" s="4">
        <v>6</v>
      </c>
      <c r="F67" s="4">
        <v>66</v>
      </c>
      <c r="G67" s="4" cm="1">
        <f t="array" ref="G67">INDEX($B$2:$B$13, IF(MOD(D67,2)=1, E67, 13-E67))</f>
        <v>0</v>
      </c>
      <c r="H67" s="5"/>
      <c r="I67" s="5"/>
    </row>
    <row r="68" spans="4:9" x14ac:dyDescent="0.25">
      <c r="D68" s="4">
        <v>6</v>
      </c>
      <c r="E68" s="4">
        <v>7</v>
      </c>
      <c r="F68" s="4">
        <v>67</v>
      </c>
      <c r="G68" s="4" cm="1">
        <f t="array" ref="G68">INDEX($B$2:$B$13, IF(MOD(D68,2)=1, E68, 13-E68))</f>
        <v>0</v>
      </c>
      <c r="H68" s="5"/>
      <c r="I68" s="5"/>
    </row>
    <row r="69" spans="4:9" x14ac:dyDescent="0.25">
      <c r="D69" s="4">
        <v>6</v>
      </c>
      <c r="E69" s="4">
        <v>8</v>
      </c>
      <c r="F69" s="4">
        <v>68</v>
      </c>
      <c r="G69" s="4" cm="1">
        <f t="array" ref="G69">INDEX($B$2:$B$13, IF(MOD(D69,2)=1, E69, 13-E69))</f>
        <v>0</v>
      </c>
      <c r="H69" s="5"/>
      <c r="I69" s="5"/>
    </row>
    <row r="70" spans="4:9" x14ac:dyDescent="0.25">
      <c r="D70" s="4">
        <v>6</v>
      </c>
      <c r="E70" s="4">
        <v>9</v>
      </c>
      <c r="F70" s="4">
        <v>69</v>
      </c>
      <c r="G70" s="4" cm="1">
        <f t="array" ref="G70">INDEX($B$2:$B$13, IF(MOD(D70,2)=1, E70, 13-E70))</f>
        <v>0</v>
      </c>
      <c r="H70" s="5"/>
      <c r="I70" s="5"/>
    </row>
    <row r="71" spans="4:9" x14ac:dyDescent="0.25">
      <c r="D71" s="4">
        <v>6</v>
      </c>
      <c r="E71" s="4">
        <v>10</v>
      </c>
      <c r="F71" s="4">
        <v>70</v>
      </c>
      <c r="G71" s="4" cm="1">
        <f t="array" ref="G71">INDEX($B$2:$B$13, IF(MOD(D71,2)=1, E71, 13-E71))</f>
        <v>0</v>
      </c>
      <c r="H71" s="5"/>
      <c r="I71" s="5"/>
    </row>
    <row r="72" spans="4:9" x14ac:dyDescent="0.25">
      <c r="D72" s="4">
        <v>6</v>
      </c>
      <c r="E72" s="4">
        <v>11</v>
      </c>
      <c r="F72" s="4">
        <v>71</v>
      </c>
      <c r="G72" s="4" cm="1">
        <f t="array" ref="G72">INDEX($B$2:$B$13, IF(MOD(D72,2)=1, E72, 13-E72))</f>
        <v>0</v>
      </c>
      <c r="H72" s="5"/>
      <c r="I72" s="5"/>
    </row>
    <row r="73" spans="4:9" x14ac:dyDescent="0.25">
      <c r="D73" s="4">
        <v>6</v>
      </c>
      <c r="E73" s="4">
        <v>12</v>
      </c>
      <c r="F73" s="4">
        <v>72</v>
      </c>
      <c r="G73" s="4" cm="1">
        <f t="array" ref="G73">INDEX($B$2:$B$13, IF(MOD(D73,2)=1, E73, 13-E73))</f>
        <v>0</v>
      </c>
      <c r="H73" s="5"/>
      <c r="I73" s="5"/>
    </row>
    <row r="74" spans="4:9" x14ac:dyDescent="0.25">
      <c r="D74" s="4">
        <v>7</v>
      </c>
      <c r="E74" s="4">
        <v>1</v>
      </c>
      <c r="F74" s="4">
        <v>73</v>
      </c>
      <c r="G74" s="4" cm="1">
        <f t="array" ref="G74">INDEX($B$2:$B$13, IF(MOD(D74,2)=1, E74, 13-E74))</f>
        <v>0</v>
      </c>
      <c r="H74" s="5"/>
      <c r="I74" s="5"/>
    </row>
    <row r="75" spans="4:9" x14ac:dyDescent="0.25">
      <c r="D75" s="4">
        <v>7</v>
      </c>
      <c r="E75" s="4">
        <v>2</v>
      </c>
      <c r="F75" s="4">
        <v>74</v>
      </c>
      <c r="G75" s="4" cm="1">
        <f t="array" ref="G75">INDEX($B$2:$B$13, IF(MOD(D75,2)=1, E75, 13-E75))</f>
        <v>0</v>
      </c>
      <c r="H75" s="5"/>
      <c r="I75" s="5"/>
    </row>
    <row r="76" spans="4:9" x14ac:dyDescent="0.25">
      <c r="D76" s="4">
        <v>7</v>
      </c>
      <c r="E76" s="4">
        <v>3</v>
      </c>
      <c r="F76" s="4">
        <v>75</v>
      </c>
      <c r="G76" s="4" cm="1">
        <f t="array" ref="G76">INDEX($B$2:$B$13, IF(MOD(D76,2)=1, E76, 13-E76))</f>
        <v>0</v>
      </c>
      <c r="H76" s="5"/>
      <c r="I76" s="5"/>
    </row>
    <row r="77" spans="4:9" x14ac:dyDescent="0.25">
      <c r="D77" s="4">
        <v>7</v>
      </c>
      <c r="E77" s="4">
        <v>4</v>
      </c>
      <c r="F77" s="4">
        <v>76</v>
      </c>
      <c r="G77" s="4" cm="1">
        <f t="array" ref="G77">INDEX($B$2:$B$13, IF(MOD(D77,2)=1, E77, 13-E77))</f>
        <v>0</v>
      </c>
      <c r="H77" s="5"/>
      <c r="I77" s="5"/>
    </row>
    <row r="78" spans="4:9" x14ac:dyDescent="0.25">
      <c r="D78" s="4">
        <v>7</v>
      </c>
      <c r="E78" s="4">
        <v>5</v>
      </c>
      <c r="F78" s="4">
        <v>77</v>
      </c>
      <c r="G78" s="4" cm="1">
        <f t="array" ref="G78">INDEX($B$2:$B$13, IF(MOD(D78,2)=1, E78, 13-E78))</f>
        <v>0</v>
      </c>
      <c r="H78" s="5"/>
      <c r="I78" s="5"/>
    </row>
    <row r="79" spans="4:9" x14ac:dyDescent="0.25">
      <c r="D79" s="4">
        <v>7</v>
      </c>
      <c r="E79" s="4">
        <v>6</v>
      </c>
      <c r="F79" s="4">
        <v>78</v>
      </c>
      <c r="G79" s="4" cm="1">
        <f t="array" ref="G79">INDEX($B$2:$B$13, IF(MOD(D79,2)=1, E79, 13-E79))</f>
        <v>0</v>
      </c>
      <c r="H79" s="5"/>
      <c r="I79" s="5"/>
    </row>
    <row r="80" spans="4:9" x14ac:dyDescent="0.25">
      <c r="D80" s="4">
        <v>7</v>
      </c>
      <c r="E80" s="4">
        <v>7</v>
      </c>
      <c r="F80" s="4">
        <v>79</v>
      </c>
      <c r="G80" s="4" cm="1">
        <f t="array" ref="G80">INDEX($B$2:$B$13, IF(MOD(D80,2)=1, E80, 13-E80))</f>
        <v>0</v>
      </c>
      <c r="H80" s="5"/>
      <c r="I80" s="5"/>
    </row>
    <row r="81" spans="4:9" x14ac:dyDescent="0.25">
      <c r="D81" s="4">
        <v>7</v>
      </c>
      <c r="E81" s="4">
        <v>8</v>
      </c>
      <c r="F81" s="4">
        <v>80</v>
      </c>
      <c r="G81" s="4" cm="1">
        <f t="array" ref="G81">INDEX($B$2:$B$13, IF(MOD(D81,2)=1, E81, 13-E81))</f>
        <v>0</v>
      </c>
      <c r="H81" s="5"/>
      <c r="I81" s="5"/>
    </row>
    <row r="82" spans="4:9" x14ac:dyDescent="0.25">
      <c r="D82" s="4">
        <v>7</v>
      </c>
      <c r="E82" s="4">
        <v>9</v>
      </c>
      <c r="F82" s="4">
        <v>81</v>
      </c>
      <c r="G82" s="4" cm="1">
        <f t="array" ref="G82">INDEX($B$2:$B$13, IF(MOD(D82,2)=1, E82, 13-E82))</f>
        <v>0</v>
      </c>
      <c r="H82" s="5"/>
      <c r="I82" s="5"/>
    </row>
    <row r="83" spans="4:9" x14ac:dyDescent="0.25">
      <c r="D83" s="4">
        <v>7</v>
      </c>
      <c r="E83" s="4">
        <v>10</v>
      </c>
      <c r="F83" s="4">
        <v>82</v>
      </c>
      <c r="G83" s="4" cm="1">
        <f t="array" ref="G83">INDEX($B$2:$B$13, IF(MOD(D83,2)=1, E83, 13-E83))</f>
        <v>0</v>
      </c>
      <c r="H83" s="5"/>
      <c r="I83" s="5"/>
    </row>
    <row r="84" spans="4:9" x14ac:dyDescent="0.25">
      <c r="D84" s="4">
        <v>7</v>
      </c>
      <c r="E84" s="4">
        <v>11</v>
      </c>
      <c r="F84" s="4">
        <v>83</v>
      </c>
      <c r="G84" s="4" cm="1">
        <f t="array" ref="G84">INDEX($B$2:$B$13, IF(MOD(D84,2)=1, E84, 13-E84))</f>
        <v>0</v>
      </c>
      <c r="H84" s="5"/>
      <c r="I84" s="5"/>
    </row>
    <row r="85" spans="4:9" x14ac:dyDescent="0.25">
      <c r="D85" s="4">
        <v>7</v>
      </c>
      <c r="E85" s="4">
        <v>12</v>
      </c>
      <c r="F85" s="4">
        <v>84</v>
      </c>
      <c r="G85" s="4" cm="1">
        <f t="array" ref="G85">INDEX($B$2:$B$13, IF(MOD(D85,2)=1, E85, 13-E85))</f>
        <v>0</v>
      </c>
      <c r="H85" s="5"/>
      <c r="I85" s="5"/>
    </row>
    <row r="86" spans="4:9" x14ac:dyDescent="0.25">
      <c r="D86" s="4">
        <v>8</v>
      </c>
      <c r="E86" s="4">
        <v>1</v>
      </c>
      <c r="F86" s="4">
        <v>85</v>
      </c>
      <c r="G86" s="4" cm="1">
        <f t="array" ref="G86">INDEX($B$2:$B$13, IF(MOD(D86,2)=1, E86, 13-E86))</f>
        <v>0</v>
      </c>
      <c r="H86" s="5"/>
      <c r="I86" s="5"/>
    </row>
    <row r="87" spans="4:9" x14ac:dyDescent="0.25">
      <c r="D87" s="4">
        <v>8</v>
      </c>
      <c r="E87" s="4">
        <v>2</v>
      </c>
      <c r="F87" s="4">
        <v>86</v>
      </c>
      <c r="G87" s="4" cm="1">
        <f t="array" ref="G87">INDEX($B$2:$B$13, IF(MOD(D87,2)=1, E87, 13-E87))</f>
        <v>0</v>
      </c>
      <c r="H87" s="5"/>
      <c r="I87" s="5"/>
    </row>
    <row r="88" spans="4:9" x14ac:dyDescent="0.25">
      <c r="D88" s="4">
        <v>8</v>
      </c>
      <c r="E88" s="4">
        <v>3</v>
      </c>
      <c r="F88" s="4">
        <v>87</v>
      </c>
      <c r="G88" s="4" cm="1">
        <f t="array" ref="G88">INDEX($B$2:$B$13, IF(MOD(D88,2)=1, E88, 13-E88))</f>
        <v>0</v>
      </c>
      <c r="H88" s="5"/>
      <c r="I88" s="5"/>
    </row>
    <row r="89" spans="4:9" x14ac:dyDescent="0.25">
      <c r="D89" s="4">
        <v>8</v>
      </c>
      <c r="E89" s="4">
        <v>4</v>
      </c>
      <c r="F89" s="4">
        <v>88</v>
      </c>
      <c r="G89" s="4" cm="1">
        <f t="array" ref="G89">INDEX($B$2:$B$13, IF(MOD(D89,2)=1, E89, 13-E89))</f>
        <v>0</v>
      </c>
      <c r="H89" s="5"/>
      <c r="I89" s="5"/>
    </row>
    <row r="90" spans="4:9" x14ac:dyDescent="0.25">
      <c r="D90" s="4">
        <v>8</v>
      </c>
      <c r="E90" s="4">
        <v>5</v>
      </c>
      <c r="F90" s="4">
        <v>89</v>
      </c>
      <c r="G90" s="4" cm="1">
        <f t="array" ref="G90">INDEX($B$2:$B$13, IF(MOD(D90,2)=1, E90, 13-E90))</f>
        <v>0</v>
      </c>
      <c r="H90" s="5"/>
      <c r="I90" s="5"/>
    </row>
    <row r="91" spans="4:9" x14ac:dyDescent="0.25">
      <c r="D91" s="4">
        <v>8</v>
      </c>
      <c r="E91" s="4">
        <v>6</v>
      </c>
      <c r="F91" s="4">
        <v>90</v>
      </c>
      <c r="G91" s="4" cm="1">
        <f t="array" ref="G91">INDEX($B$2:$B$13, IF(MOD(D91,2)=1, E91, 13-E91))</f>
        <v>0</v>
      </c>
      <c r="H91" s="5"/>
      <c r="I91" s="5"/>
    </row>
    <row r="92" spans="4:9" x14ac:dyDescent="0.25">
      <c r="D92" s="4">
        <v>8</v>
      </c>
      <c r="E92" s="4">
        <v>7</v>
      </c>
      <c r="F92" s="4">
        <v>91</v>
      </c>
      <c r="G92" s="4" cm="1">
        <f t="array" ref="G92">INDEX($B$2:$B$13, IF(MOD(D92,2)=1, E92, 13-E92))</f>
        <v>0</v>
      </c>
      <c r="H92" s="5"/>
      <c r="I92" s="5"/>
    </row>
    <row r="93" spans="4:9" x14ac:dyDescent="0.25">
      <c r="D93" s="4">
        <v>8</v>
      </c>
      <c r="E93" s="4">
        <v>8</v>
      </c>
      <c r="F93" s="4">
        <v>92</v>
      </c>
      <c r="G93" s="4" cm="1">
        <f t="array" ref="G93">INDEX($B$2:$B$13, IF(MOD(D93,2)=1, E93, 13-E93))</f>
        <v>0</v>
      </c>
      <c r="H93" s="5"/>
      <c r="I93" s="5"/>
    </row>
    <row r="94" spans="4:9" x14ac:dyDescent="0.25">
      <c r="D94" s="4">
        <v>8</v>
      </c>
      <c r="E94" s="4">
        <v>9</v>
      </c>
      <c r="F94" s="4">
        <v>93</v>
      </c>
      <c r="G94" s="4" cm="1">
        <f t="array" ref="G94">INDEX($B$2:$B$13, IF(MOD(D94,2)=1, E94, 13-E94))</f>
        <v>0</v>
      </c>
      <c r="H94" s="5"/>
      <c r="I94" s="5"/>
    </row>
    <row r="95" spans="4:9" x14ac:dyDescent="0.25">
      <c r="D95" s="4">
        <v>8</v>
      </c>
      <c r="E95" s="4">
        <v>10</v>
      </c>
      <c r="F95" s="4">
        <v>94</v>
      </c>
      <c r="G95" s="4" cm="1">
        <f t="array" ref="G95">INDEX($B$2:$B$13, IF(MOD(D95,2)=1, E95, 13-E95))</f>
        <v>0</v>
      </c>
      <c r="H95" s="5"/>
      <c r="I95" s="5"/>
    </row>
    <row r="96" spans="4:9" x14ac:dyDescent="0.25">
      <c r="D96" s="4">
        <v>8</v>
      </c>
      <c r="E96" s="4">
        <v>11</v>
      </c>
      <c r="F96" s="4">
        <v>95</v>
      </c>
      <c r="G96" s="4" cm="1">
        <f t="array" ref="G96">INDEX($B$2:$B$13, IF(MOD(D96,2)=1, E96, 13-E96))</f>
        <v>0</v>
      </c>
      <c r="H96" s="5"/>
      <c r="I96" s="5"/>
    </row>
    <row r="97" spans="4:9" x14ac:dyDescent="0.25">
      <c r="D97" s="4">
        <v>8</v>
      </c>
      <c r="E97" s="4">
        <v>12</v>
      </c>
      <c r="F97" s="4">
        <v>96</v>
      </c>
      <c r="G97" s="4" cm="1">
        <f t="array" ref="G97">INDEX($B$2:$B$13, IF(MOD(D97,2)=1, E97, 13-E97))</f>
        <v>0</v>
      </c>
      <c r="H97" s="5"/>
      <c r="I97" s="5"/>
    </row>
    <row r="98" spans="4:9" x14ac:dyDescent="0.25">
      <c r="D98" s="4">
        <v>9</v>
      </c>
      <c r="E98" s="4">
        <v>1</v>
      </c>
      <c r="F98" s="4">
        <v>97</v>
      </c>
      <c r="G98" s="4" cm="1">
        <f t="array" ref="G98">INDEX($B$2:$B$13, IF(MOD(D98,2)=1, E98, 13-E98))</f>
        <v>0</v>
      </c>
      <c r="H98" s="5"/>
      <c r="I98" s="5"/>
    </row>
    <row r="99" spans="4:9" x14ac:dyDescent="0.25">
      <c r="D99" s="4">
        <v>9</v>
      </c>
      <c r="E99" s="4">
        <v>2</v>
      </c>
      <c r="F99" s="4">
        <v>98</v>
      </c>
      <c r="G99" s="4" cm="1">
        <f t="array" ref="G99">INDEX($B$2:$B$13, IF(MOD(D99,2)=1, E99, 13-E99))</f>
        <v>0</v>
      </c>
      <c r="H99" s="5"/>
      <c r="I99" s="5"/>
    </row>
    <row r="100" spans="4:9" x14ac:dyDescent="0.25">
      <c r="D100" s="4">
        <v>9</v>
      </c>
      <c r="E100" s="4">
        <v>3</v>
      </c>
      <c r="F100" s="4">
        <v>99</v>
      </c>
      <c r="G100" s="4" cm="1">
        <f t="array" ref="G100">INDEX($B$2:$B$13, IF(MOD(D100,2)=1, E100, 13-E100))</f>
        <v>0</v>
      </c>
      <c r="H100" s="5"/>
      <c r="I100" s="5"/>
    </row>
    <row r="101" spans="4:9" x14ac:dyDescent="0.25">
      <c r="D101" s="4">
        <v>9</v>
      </c>
      <c r="E101" s="4">
        <v>4</v>
      </c>
      <c r="F101" s="4">
        <v>100</v>
      </c>
      <c r="G101" s="4" cm="1">
        <f t="array" ref="G101">INDEX($B$2:$B$13, IF(MOD(D101,2)=1, E101, 13-E101))</f>
        <v>0</v>
      </c>
      <c r="H101" s="5"/>
      <c r="I101" s="5"/>
    </row>
    <row r="102" spans="4:9" x14ac:dyDescent="0.25">
      <c r="D102" s="4">
        <v>9</v>
      </c>
      <c r="E102" s="4">
        <v>5</v>
      </c>
      <c r="F102" s="4">
        <v>101</v>
      </c>
      <c r="G102" s="4" cm="1">
        <f t="array" ref="G102">INDEX($B$2:$B$13, IF(MOD(D102,2)=1, E102, 13-E102))</f>
        <v>0</v>
      </c>
      <c r="H102" s="5"/>
      <c r="I102" s="5"/>
    </row>
    <row r="103" spans="4:9" x14ac:dyDescent="0.25">
      <c r="D103" s="4">
        <v>9</v>
      </c>
      <c r="E103" s="4">
        <v>6</v>
      </c>
      <c r="F103" s="4">
        <v>102</v>
      </c>
      <c r="G103" s="4" cm="1">
        <f t="array" ref="G103">INDEX($B$2:$B$13, IF(MOD(D103,2)=1, E103, 13-E103))</f>
        <v>0</v>
      </c>
      <c r="H103" s="5"/>
      <c r="I103" s="5"/>
    </row>
    <row r="104" spans="4:9" x14ac:dyDescent="0.25">
      <c r="D104" s="4">
        <v>9</v>
      </c>
      <c r="E104" s="4">
        <v>7</v>
      </c>
      <c r="F104" s="4">
        <v>103</v>
      </c>
      <c r="G104" s="4" cm="1">
        <f t="array" ref="G104">INDEX($B$2:$B$13, IF(MOD(D104,2)=1, E104, 13-E104))</f>
        <v>0</v>
      </c>
      <c r="H104" s="5"/>
      <c r="I104" s="5"/>
    </row>
    <row r="105" spans="4:9" x14ac:dyDescent="0.25">
      <c r="D105" s="4">
        <v>9</v>
      </c>
      <c r="E105" s="4">
        <v>8</v>
      </c>
      <c r="F105" s="4">
        <v>104</v>
      </c>
      <c r="G105" s="4" cm="1">
        <f t="array" ref="G105">INDEX($B$2:$B$13, IF(MOD(D105,2)=1, E105, 13-E105))</f>
        <v>0</v>
      </c>
      <c r="H105" s="5"/>
      <c r="I105" s="5"/>
    </row>
    <row r="106" spans="4:9" x14ac:dyDescent="0.25">
      <c r="D106" s="4">
        <v>9</v>
      </c>
      <c r="E106" s="4">
        <v>9</v>
      </c>
      <c r="F106" s="4">
        <v>105</v>
      </c>
      <c r="G106" s="4" cm="1">
        <f t="array" ref="G106">INDEX($B$2:$B$13, IF(MOD(D106,2)=1, E106, 13-E106))</f>
        <v>0</v>
      </c>
      <c r="H106" s="5"/>
      <c r="I106" s="5"/>
    </row>
    <row r="107" spans="4:9" x14ac:dyDescent="0.25">
      <c r="D107" s="4">
        <v>9</v>
      </c>
      <c r="E107" s="4">
        <v>10</v>
      </c>
      <c r="F107" s="4">
        <v>106</v>
      </c>
      <c r="G107" s="4" cm="1">
        <f t="array" ref="G107">INDEX($B$2:$B$13, IF(MOD(D107,2)=1, E107, 13-E107))</f>
        <v>0</v>
      </c>
      <c r="H107" s="5"/>
      <c r="I107" s="5"/>
    </row>
    <row r="108" spans="4:9" x14ac:dyDescent="0.25">
      <c r="D108" s="4">
        <v>9</v>
      </c>
      <c r="E108" s="4">
        <v>11</v>
      </c>
      <c r="F108" s="4">
        <v>107</v>
      </c>
      <c r="G108" s="4" cm="1">
        <f t="array" ref="G108">INDEX($B$2:$B$13, IF(MOD(D108,2)=1, E108, 13-E108))</f>
        <v>0</v>
      </c>
      <c r="H108" s="5"/>
      <c r="I108" s="5"/>
    </row>
    <row r="109" spans="4:9" x14ac:dyDescent="0.25">
      <c r="D109" s="4">
        <v>9</v>
      </c>
      <c r="E109" s="4">
        <v>12</v>
      </c>
      <c r="F109" s="4">
        <v>108</v>
      </c>
      <c r="G109" s="4" cm="1">
        <f t="array" ref="G109">INDEX($B$2:$B$13, IF(MOD(D109,2)=1, E109, 13-E109))</f>
        <v>0</v>
      </c>
      <c r="H109" s="5"/>
      <c r="I109" s="5"/>
    </row>
    <row r="110" spans="4:9" x14ac:dyDescent="0.25">
      <c r="D110" s="4">
        <v>10</v>
      </c>
      <c r="E110" s="4">
        <v>1</v>
      </c>
      <c r="F110" s="4">
        <v>109</v>
      </c>
      <c r="G110" s="4" cm="1">
        <f t="array" ref="G110">INDEX($B$2:$B$13, IF(MOD(D110,2)=1, E110, 13-E110))</f>
        <v>0</v>
      </c>
      <c r="H110" s="5"/>
      <c r="I110" s="5"/>
    </row>
    <row r="111" spans="4:9" x14ac:dyDescent="0.25">
      <c r="D111" s="4">
        <v>10</v>
      </c>
      <c r="E111" s="4">
        <v>2</v>
      </c>
      <c r="F111" s="4">
        <v>110</v>
      </c>
      <c r="G111" s="4" cm="1">
        <f t="array" ref="G111">INDEX($B$2:$B$13, IF(MOD(D111,2)=1, E111, 13-E111))</f>
        <v>0</v>
      </c>
      <c r="H111" s="5"/>
      <c r="I111" s="5"/>
    </row>
    <row r="112" spans="4:9" x14ac:dyDescent="0.25">
      <c r="D112" s="4">
        <v>10</v>
      </c>
      <c r="E112" s="4">
        <v>3</v>
      </c>
      <c r="F112" s="4">
        <v>111</v>
      </c>
      <c r="G112" s="4" cm="1">
        <f t="array" ref="G112">INDEX($B$2:$B$13, IF(MOD(D112,2)=1, E112, 13-E112))</f>
        <v>0</v>
      </c>
      <c r="H112" s="5"/>
      <c r="I112" s="5"/>
    </row>
    <row r="113" spans="4:9" x14ac:dyDescent="0.25">
      <c r="D113" s="4">
        <v>10</v>
      </c>
      <c r="E113" s="4">
        <v>4</v>
      </c>
      <c r="F113" s="4">
        <v>112</v>
      </c>
      <c r="G113" s="4" cm="1">
        <f t="array" ref="G113">INDEX($B$2:$B$13, IF(MOD(D113,2)=1, E113, 13-E113))</f>
        <v>0</v>
      </c>
      <c r="H113" s="5"/>
      <c r="I113" s="5"/>
    </row>
    <row r="114" spans="4:9" x14ac:dyDescent="0.25">
      <c r="D114" s="4">
        <v>10</v>
      </c>
      <c r="E114" s="4">
        <v>5</v>
      </c>
      <c r="F114" s="4">
        <v>113</v>
      </c>
      <c r="G114" s="4" cm="1">
        <f t="array" ref="G114">INDEX($B$2:$B$13, IF(MOD(D114,2)=1, E114, 13-E114))</f>
        <v>0</v>
      </c>
      <c r="H114" s="5"/>
      <c r="I114" s="5"/>
    </row>
    <row r="115" spans="4:9" x14ac:dyDescent="0.25">
      <c r="D115" s="4">
        <v>10</v>
      </c>
      <c r="E115" s="4">
        <v>6</v>
      </c>
      <c r="F115" s="4">
        <v>114</v>
      </c>
      <c r="G115" s="4" cm="1">
        <f t="array" ref="G115">INDEX($B$2:$B$13, IF(MOD(D115,2)=1, E115, 13-E115))</f>
        <v>0</v>
      </c>
      <c r="H115" s="5"/>
      <c r="I115" s="5"/>
    </row>
    <row r="116" spans="4:9" x14ac:dyDescent="0.25">
      <c r="D116" s="4">
        <v>10</v>
      </c>
      <c r="E116" s="4">
        <v>7</v>
      </c>
      <c r="F116" s="4">
        <v>115</v>
      </c>
      <c r="G116" s="4" cm="1">
        <f t="array" ref="G116">INDEX($B$2:$B$13, IF(MOD(D116,2)=1, E116, 13-E116))</f>
        <v>0</v>
      </c>
      <c r="H116" s="5"/>
      <c r="I116" s="5"/>
    </row>
    <row r="117" spans="4:9" x14ac:dyDescent="0.25">
      <c r="D117" s="4">
        <v>10</v>
      </c>
      <c r="E117" s="4">
        <v>8</v>
      </c>
      <c r="F117" s="4">
        <v>116</v>
      </c>
      <c r="G117" s="4" cm="1">
        <f t="array" ref="G117">INDEX($B$2:$B$13, IF(MOD(D117,2)=1, E117, 13-E117))</f>
        <v>0</v>
      </c>
      <c r="H117" s="5"/>
      <c r="I117" s="5"/>
    </row>
    <row r="118" spans="4:9" x14ac:dyDescent="0.25">
      <c r="D118" s="4">
        <v>10</v>
      </c>
      <c r="E118" s="4">
        <v>9</v>
      </c>
      <c r="F118" s="4">
        <v>117</v>
      </c>
      <c r="G118" s="4" cm="1">
        <f t="array" ref="G118">INDEX($B$2:$B$13, IF(MOD(D118,2)=1, E118, 13-E118))</f>
        <v>0</v>
      </c>
      <c r="H118" s="5"/>
      <c r="I118" s="5"/>
    </row>
    <row r="119" spans="4:9" x14ac:dyDescent="0.25">
      <c r="D119" s="4">
        <v>10</v>
      </c>
      <c r="E119" s="4">
        <v>10</v>
      </c>
      <c r="F119" s="4">
        <v>118</v>
      </c>
      <c r="G119" s="4" cm="1">
        <f t="array" ref="G119">INDEX($B$2:$B$13, IF(MOD(D119,2)=1, E119, 13-E119))</f>
        <v>0</v>
      </c>
      <c r="H119" s="5"/>
      <c r="I119" s="5"/>
    </row>
    <row r="120" spans="4:9" x14ac:dyDescent="0.25">
      <c r="D120" s="4">
        <v>10</v>
      </c>
      <c r="E120" s="4">
        <v>11</v>
      </c>
      <c r="F120" s="4">
        <v>119</v>
      </c>
      <c r="G120" s="4" cm="1">
        <f t="array" ref="G120">INDEX($B$2:$B$13, IF(MOD(D120,2)=1, E120, 13-E120))</f>
        <v>0</v>
      </c>
      <c r="H120" s="5"/>
      <c r="I120" s="5"/>
    </row>
    <row r="121" spans="4:9" x14ac:dyDescent="0.25">
      <c r="D121" s="4">
        <v>10</v>
      </c>
      <c r="E121" s="4">
        <v>12</v>
      </c>
      <c r="F121" s="4">
        <v>120</v>
      </c>
      <c r="G121" s="4" cm="1">
        <f t="array" ref="G121">INDEX($B$2:$B$13, IF(MOD(D121,2)=1, E121, 13-E121))</f>
        <v>0</v>
      </c>
      <c r="H121" s="5"/>
      <c r="I121" s="5"/>
    </row>
    <row r="122" spans="4:9" x14ac:dyDescent="0.25">
      <c r="D122" s="4">
        <v>11</v>
      </c>
      <c r="E122" s="4">
        <v>1</v>
      </c>
      <c r="F122" s="4">
        <v>121</v>
      </c>
      <c r="G122" s="4" cm="1">
        <f t="array" ref="G122">INDEX($B$2:$B$13, IF(MOD(D122,2)=1, E122, 13-E122))</f>
        <v>0</v>
      </c>
      <c r="H122" s="5"/>
      <c r="I122" s="5"/>
    </row>
    <row r="123" spans="4:9" x14ac:dyDescent="0.25">
      <c r="D123" s="4">
        <v>11</v>
      </c>
      <c r="E123" s="4">
        <v>2</v>
      </c>
      <c r="F123" s="4">
        <v>122</v>
      </c>
      <c r="G123" s="4" cm="1">
        <f t="array" ref="G123">INDEX($B$2:$B$13, IF(MOD(D123,2)=1, E123, 13-E123))</f>
        <v>0</v>
      </c>
      <c r="H123" s="5"/>
      <c r="I123" s="5"/>
    </row>
    <row r="124" spans="4:9" x14ac:dyDescent="0.25">
      <c r="D124" s="4">
        <v>11</v>
      </c>
      <c r="E124" s="4">
        <v>3</v>
      </c>
      <c r="F124" s="4">
        <v>123</v>
      </c>
      <c r="G124" s="4" cm="1">
        <f t="array" ref="G124">INDEX($B$2:$B$13, IF(MOD(D124,2)=1, E124, 13-E124))</f>
        <v>0</v>
      </c>
      <c r="H124" s="5"/>
      <c r="I124" s="5"/>
    </row>
    <row r="125" spans="4:9" x14ac:dyDescent="0.25">
      <c r="D125" s="4">
        <v>11</v>
      </c>
      <c r="E125" s="4">
        <v>4</v>
      </c>
      <c r="F125" s="4">
        <v>124</v>
      </c>
      <c r="G125" s="4" cm="1">
        <f t="array" ref="G125">INDEX($B$2:$B$13, IF(MOD(D125,2)=1, E125, 13-E125))</f>
        <v>0</v>
      </c>
      <c r="H125" s="5"/>
      <c r="I125" s="5"/>
    </row>
    <row r="126" spans="4:9" x14ac:dyDescent="0.25">
      <c r="D126" s="4">
        <v>11</v>
      </c>
      <c r="E126" s="4">
        <v>5</v>
      </c>
      <c r="F126" s="4">
        <v>125</v>
      </c>
      <c r="G126" s="4" cm="1">
        <f t="array" ref="G126">INDEX($B$2:$B$13, IF(MOD(D126,2)=1, E126, 13-E126))</f>
        <v>0</v>
      </c>
      <c r="H126" s="5"/>
      <c r="I126" s="5"/>
    </row>
    <row r="127" spans="4:9" x14ac:dyDescent="0.25">
      <c r="D127" s="4">
        <v>11</v>
      </c>
      <c r="E127" s="4">
        <v>6</v>
      </c>
      <c r="F127" s="4">
        <v>126</v>
      </c>
      <c r="G127" s="4" cm="1">
        <f t="array" ref="G127">INDEX($B$2:$B$13, IF(MOD(D127,2)=1, E127, 13-E127))</f>
        <v>0</v>
      </c>
      <c r="H127" s="5"/>
      <c r="I127" s="5"/>
    </row>
    <row r="128" spans="4:9" x14ac:dyDescent="0.25">
      <c r="D128" s="4">
        <v>11</v>
      </c>
      <c r="E128" s="4">
        <v>7</v>
      </c>
      <c r="F128" s="4">
        <v>127</v>
      </c>
      <c r="G128" s="4" cm="1">
        <f t="array" ref="G128">INDEX($B$2:$B$13, IF(MOD(D128,2)=1, E128, 13-E128))</f>
        <v>0</v>
      </c>
      <c r="H128" s="5"/>
      <c r="I128" s="5"/>
    </row>
    <row r="129" spans="4:9" x14ac:dyDescent="0.25">
      <c r="D129" s="4">
        <v>11</v>
      </c>
      <c r="E129" s="4">
        <v>8</v>
      </c>
      <c r="F129" s="4">
        <v>128</v>
      </c>
      <c r="G129" s="4" cm="1">
        <f t="array" ref="G129">INDEX($B$2:$B$13, IF(MOD(D129,2)=1, E129, 13-E129))</f>
        <v>0</v>
      </c>
      <c r="H129" s="5"/>
      <c r="I129" s="5"/>
    </row>
    <row r="130" spans="4:9" x14ac:dyDescent="0.25">
      <c r="D130" s="4">
        <v>11</v>
      </c>
      <c r="E130" s="4">
        <v>9</v>
      </c>
      <c r="F130" s="4">
        <v>129</v>
      </c>
      <c r="G130" s="4" cm="1">
        <f t="array" ref="G130">INDEX($B$2:$B$13, IF(MOD(D130,2)=1, E130, 13-E130))</f>
        <v>0</v>
      </c>
      <c r="H130" s="5"/>
      <c r="I130" s="5"/>
    </row>
    <row r="131" spans="4:9" x14ac:dyDescent="0.25">
      <c r="D131" s="4">
        <v>11</v>
      </c>
      <c r="E131" s="4">
        <v>10</v>
      </c>
      <c r="F131" s="4">
        <v>130</v>
      </c>
      <c r="G131" s="4" cm="1">
        <f t="array" ref="G131">INDEX($B$2:$B$13, IF(MOD(D131,2)=1, E131, 13-E131))</f>
        <v>0</v>
      </c>
      <c r="H131" s="5"/>
      <c r="I131" s="5"/>
    </row>
    <row r="132" spans="4:9" x14ac:dyDescent="0.25">
      <c r="D132" s="4">
        <v>11</v>
      </c>
      <c r="E132" s="4">
        <v>11</v>
      </c>
      <c r="F132" s="4">
        <v>131</v>
      </c>
      <c r="G132" s="4" cm="1">
        <f t="array" ref="G132">INDEX($B$2:$B$13, IF(MOD(D132,2)=1, E132, 13-E132))</f>
        <v>0</v>
      </c>
      <c r="H132" s="5"/>
      <c r="I132" s="5"/>
    </row>
    <row r="133" spans="4:9" x14ac:dyDescent="0.25">
      <c r="D133" s="4">
        <v>11</v>
      </c>
      <c r="E133" s="4">
        <v>12</v>
      </c>
      <c r="F133" s="4">
        <v>132</v>
      </c>
      <c r="G133" s="4" cm="1">
        <f t="array" ref="G133">INDEX($B$2:$B$13, IF(MOD(D133,2)=1, E133, 13-E133))</f>
        <v>0</v>
      </c>
      <c r="H133" s="5"/>
      <c r="I133" s="5"/>
    </row>
    <row r="134" spans="4:9" x14ac:dyDescent="0.25">
      <c r="D134" s="4">
        <v>12</v>
      </c>
      <c r="E134" s="4">
        <v>1</v>
      </c>
      <c r="F134" s="4">
        <v>133</v>
      </c>
      <c r="G134" s="4" cm="1">
        <f t="array" ref="G134">INDEX($B$2:$B$13, IF(MOD(D134,2)=1, E134, 13-E134))</f>
        <v>0</v>
      </c>
      <c r="H134" s="5"/>
      <c r="I134" s="5"/>
    </row>
    <row r="135" spans="4:9" x14ac:dyDescent="0.25">
      <c r="D135" s="4">
        <v>12</v>
      </c>
      <c r="E135" s="4">
        <v>2</v>
      </c>
      <c r="F135" s="4">
        <v>134</v>
      </c>
      <c r="G135" s="4" cm="1">
        <f t="array" ref="G135">INDEX($B$2:$B$13, IF(MOD(D135,2)=1, E135, 13-E135))</f>
        <v>0</v>
      </c>
      <c r="H135" s="5"/>
      <c r="I135" s="5"/>
    </row>
    <row r="136" spans="4:9" x14ac:dyDescent="0.25">
      <c r="D136" s="4">
        <v>12</v>
      </c>
      <c r="E136" s="4">
        <v>3</v>
      </c>
      <c r="F136" s="4">
        <v>135</v>
      </c>
      <c r="G136" s="4" cm="1">
        <f t="array" ref="G136">INDEX($B$2:$B$13, IF(MOD(D136,2)=1, E136, 13-E136))</f>
        <v>0</v>
      </c>
      <c r="H136" s="5"/>
      <c r="I136" s="5"/>
    </row>
    <row r="137" spans="4:9" x14ac:dyDescent="0.25">
      <c r="D137" s="4">
        <v>12</v>
      </c>
      <c r="E137" s="4">
        <v>4</v>
      </c>
      <c r="F137" s="4">
        <v>136</v>
      </c>
      <c r="G137" s="4" cm="1">
        <f t="array" ref="G137">INDEX($B$2:$B$13, IF(MOD(D137,2)=1, E137, 13-E137))</f>
        <v>0</v>
      </c>
      <c r="H137" s="5"/>
      <c r="I137" s="5"/>
    </row>
    <row r="138" spans="4:9" x14ac:dyDescent="0.25">
      <c r="D138" s="4">
        <v>12</v>
      </c>
      <c r="E138" s="4">
        <v>5</v>
      </c>
      <c r="F138" s="4">
        <v>137</v>
      </c>
      <c r="G138" s="4" cm="1">
        <f t="array" ref="G138">INDEX($B$2:$B$13, IF(MOD(D138,2)=1, E138, 13-E138))</f>
        <v>0</v>
      </c>
      <c r="H138" s="5"/>
      <c r="I138" s="5"/>
    </row>
    <row r="139" spans="4:9" x14ac:dyDescent="0.25">
      <c r="D139" s="4">
        <v>12</v>
      </c>
      <c r="E139" s="4">
        <v>6</v>
      </c>
      <c r="F139" s="4">
        <v>138</v>
      </c>
      <c r="G139" s="4" cm="1">
        <f t="array" ref="G139">INDEX($B$2:$B$13, IF(MOD(D139,2)=1, E139, 13-E139))</f>
        <v>0</v>
      </c>
      <c r="H139" s="5"/>
      <c r="I139" s="5"/>
    </row>
    <row r="140" spans="4:9" x14ac:dyDescent="0.25">
      <c r="D140" s="4">
        <v>12</v>
      </c>
      <c r="E140" s="4">
        <v>7</v>
      </c>
      <c r="F140" s="4">
        <v>139</v>
      </c>
      <c r="G140" s="4" cm="1">
        <f t="array" ref="G140">INDEX($B$2:$B$13, IF(MOD(D140,2)=1, E140, 13-E140))</f>
        <v>0</v>
      </c>
      <c r="H140" s="5"/>
      <c r="I140" s="5"/>
    </row>
    <row r="141" spans="4:9" x14ac:dyDescent="0.25">
      <c r="D141" s="4">
        <v>12</v>
      </c>
      <c r="E141" s="4">
        <v>8</v>
      </c>
      <c r="F141" s="4">
        <v>140</v>
      </c>
      <c r="G141" s="4" cm="1">
        <f t="array" ref="G141">INDEX($B$2:$B$13, IF(MOD(D141,2)=1, E141, 13-E141))</f>
        <v>0</v>
      </c>
      <c r="H141" s="5"/>
      <c r="I141" s="5"/>
    </row>
    <row r="142" spans="4:9" x14ac:dyDescent="0.25">
      <c r="D142" s="4">
        <v>12</v>
      </c>
      <c r="E142" s="4">
        <v>9</v>
      </c>
      <c r="F142" s="4">
        <v>141</v>
      </c>
      <c r="G142" s="4" cm="1">
        <f t="array" ref="G142">INDEX($B$2:$B$13, IF(MOD(D142,2)=1, E142, 13-E142))</f>
        <v>0</v>
      </c>
      <c r="H142" s="5"/>
      <c r="I142" s="5"/>
    </row>
    <row r="143" spans="4:9" x14ac:dyDescent="0.25">
      <c r="D143" s="4">
        <v>12</v>
      </c>
      <c r="E143" s="4">
        <v>10</v>
      </c>
      <c r="F143" s="4">
        <v>142</v>
      </c>
      <c r="G143" s="4" cm="1">
        <f t="array" ref="G143">INDEX($B$2:$B$13, IF(MOD(D143,2)=1, E143, 13-E143))</f>
        <v>0</v>
      </c>
      <c r="H143" s="5"/>
      <c r="I143" s="5"/>
    </row>
    <row r="144" spans="4:9" x14ac:dyDescent="0.25">
      <c r="D144" s="4">
        <v>12</v>
      </c>
      <c r="E144" s="4">
        <v>11</v>
      </c>
      <c r="F144" s="4">
        <v>143</v>
      </c>
      <c r="G144" s="4" cm="1">
        <f t="array" ref="G144">INDEX($B$2:$B$13, IF(MOD(D144,2)=1, E144, 13-E144))</f>
        <v>0</v>
      </c>
      <c r="H144" s="5"/>
      <c r="I144" s="5"/>
    </row>
    <row r="145" spans="4:9" x14ac:dyDescent="0.25">
      <c r="D145" s="4">
        <v>12</v>
      </c>
      <c r="E145" s="4">
        <v>12</v>
      </c>
      <c r="F145" s="4">
        <v>144</v>
      </c>
      <c r="G145" s="4" cm="1">
        <f t="array" ref="G145">INDEX($B$2:$B$13, IF(MOD(D145,2)=1, E145, 13-E145))</f>
        <v>0</v>
      </c>
      <c r="H145" s="5"/>
      <c r="I145" s="5"/>
    </row>
    <row r="146" spans="4:9" x14ac:dyDescent="0.25">
      <c r="D146" s="4">
        <v>13</v>
      </c>
      <c r="E146" s="4">
        <v>1</v>
      </c>
      <c r="F146" s="4">
        <v>145</v>
      </c>
      <c r="G146" s="4" cm="1">
        <f t="array" ref="G146">INDEX($B$2:$B$13, IF(MOD(D146,2)=1, E146, 13-E146))</f>
        <v>0</v>
      </c>
      <c r="H146" s="5"/>
      <c r="I146" s="5"/>
    </row>
    <row r="147" spans="4:9" x14ac:dyDescent="0.25">
      <c r="D147" s="4">
        <v>13</v>
      </c>
      <c r="E147" s="4">
        <v>2</v>
      </c>
      <c r="F147" s="4">
        <v>146</v>
      </c>
      <c r="G147" s="4" cm="1">
        <f t="array" ref="G147">INDEX($B$2:$B$13, IF(MOD(D147,2)=1, E147, 13-E147))</f>
        <v>0</v>
      </c>
      <c r="H147" s="5"/>
      <c r="I147" s="5"/>
    </row>
    <row r="148" spans="4:9" x14ac:dyDescent="0.25">
      <c r="D148" s="4">
        <v>13</v>
      </c>
      <c r="E148" s="4">
        <v>3</v>
      </c>
      <c r="F148" s="4">
        <v>147</v>
      </c>
      <c r="G148" s="4" cm="1">
        <f t="array" ref="G148">INDEX($B$2:$B$13, IF(MOD(D148,2)=1, E148, 13-E148))</f>
        <v>0</v>
      </c>
      <c r="H148" s="5"/>
      <c r="I148" s="5"/>
    </row>
    <row r="149" spans="4:9" x14ac:dyDescent="0.25">
      <c r="D149" s="4">
        <v>13</v>
      </c>
      <c r="E149" s="4">
        <v>4</v>
      </c>
      <c r="F149" s="4">
        <v>148</v>
      </c>
      <c r="G149" s="4" cm="1">
        <f t="array" ref="G149">INDEX($B$2:$B$13, IF(MOD(D149,2)=1, E149, 13-E149))</f>
        <v>0</v>
      </c>
      <c r="H149" s="5"/>
      <c r="I149" s="5"/>
    </row>
    <row r="150" spans="4:9" x14ac:dyDescent="0.25">
      <c r="D150" s="4">
        <v>13</v>
      </c>
      <c r="E150" s="4">
        <v>5</v>
      </c>
      <c r="F150" s="4">
        <v>149</v>
      </c>
      <c r="G150" s="4" cm="1">
        <f t="array" ref="G150">INDEX($B$2:$B$13, IF(MOD(D150,2)=1, E150, 13-E150))</f>
        <v>0</v>
      </c>
      <c r="H150" s="5"/>
      <c r="I150" s="5"/>
    </row>
    <row r="151" spans="4:9" x14ac:dyDescent="0.25">
      <c r="D151" s="4">
        <v>13</v>
      </c>
      <c r="E151" s="4">
        <v>6</v>
      </c>
      <c r="F151" s="4">
        <v>150</v>
      </c>
      <c r="G151" s="4" cm="1">
        <f t="array" ref="G151">INDEX($B$2:$B$13, IF(MOD(D151,2)=1, E151, 13-E151))</f>
        <v>0</v>
      </c>
      <c r="H151" s="5"/>
      <c r="I151" s="5"/>
    </row>
    <row r="152" spans="4:9" x14ac:dyDescent="0.25">
      <c r="D152" s="4">
        <v>13</v>
      </c>
      <c r="E152" s="4">
        <v>7</v>
      </c>
      <c r="F152" s="4">
        <v>151</v>
      </c>
      <c r="G152" s="4" cm="1">
        <f t="array" ref="G152">INDEX($B$2:$B$13, IF(MOD(D152,2)=1, E152, 13-E152))</f>
        <v>0</v>
      </c>
      <c r="H152" s="5"/>
      <c r="I152" s="5"/>
    </row>
    <row r="153" spans="4:9" x14ac:dyDescent="0.25">
      <c r="D153" s="4">
        <v>13</v>
      </c>
      <c r="E153" s="4">
        <v>8</v>
      </c>
      <c r="F153" s="4">
        <v>152</v>
      </c>
      <c r="G153" s="4" cm="1">
        <f t="array" ref="G153">INDEX($B$2:$B$13, IF(MOD(D153,2)=1, E153, 13-E153))</f>
        <v>0</v>
      </c>
      <c r="H153" s="5"/>
      <c r="I153" s="5"/>
    </row>
    <row r="154" spans="4:9" x14ac:dyDescent="0.25">
      <c r="D154" s="4">
        <v>13</v>
      </c>
      <c r="E154" s="4">
        <v>9</v>
      </c>
      <c r="F154" s="4">
        <v>153</v>
      </c>
      <c r="G154" s="4" cm="1">
        <f t="array" ref="G154">INDEX($B$2:$B$13, IF(MOD(D154,2)=1, E154, 13-E154))</f>
        <v>0</v>
      </c>
      <c r="H154" s="5"/>
      <c r="I154" s="5"/>
    </row>
    <row r="155" spans="4:9" x14ac:dyDescent="0.25">
      <c r="D155" s="4">
        <v>13</v>
      </c>
      <c r="E155" s="4">
        <v>10</v>
      </c>
      <c r="F155" s="4">
        <v>154</v>
      </c>
      <c r="G155" s="4" cm="1">
        <f t="array" ref="G155">INDEX($B$2:$B$13, IF(MOD(D155,2)=1, E155, 13-E155))</f>
        <v>0</v>
      </c>
      <c r="H155" s="5"/>
      <c r="I155" s="5"/>
    </row>
    <row r="156" spans="4:9" x14ac:dyDescent="0.25">
      <c r="D156" s="4">
        <v>13</v>
      </c>
      <c r="E156" s="4">
        <v>11</v>
      </c>
      <c r="F156" s="4">
        <v>155</v>
      </c>
      <c r="G156" s="4" cm="1">
        <f t="array" ref="G156">INDEX($B$2:$B$13, IF(MOD(D156,2)=1, E156, 13-E156))</f>
        <v>0</v>
      </c>
      <c r="H156" s="5"/>
      <c r="I156" s="5"/>
    </row>
    <row r="157" spans="4:9" x14ac:dyDescent="0.25">
      <c r="D157" s="4">
        <v>13</v>
      </c>
      <c r="E157" s="4">
        <v>12</v>
      </c>
      <c r="F157" s="4">
        <v>156</v>
      </c>
      <c r="G157" s="4" cm="1">
        <f t="array" ref="G157">INDEX($B$2:$B$13, IF(MOD(D157,2)=1, E157, 13-E157))</f>
        <v>0</v>
      </c>
      <c r="H157" s="5"/>
      <c r="I157" s="5"/>
    </row>
    <row r="158" spans="4:9" x14ac:dyDescent="0.25">
      <c r="D158" s="4">
        <v>14</v>
      </c>
      <c r="E158" s="4">
        <v>1</v>
      </c>
      <c r="F158" s="4">
        <v>157</v>
      </c>
      <c r="G158" s="4" cm="1">
        <f t="array" ref="G158">INDEX($B$2:$B$13, IF(MOD(D158,2)=1, E158, 13-E158))</f>
        <v>0</v>
      </c>
      <c r="H158" s="5"/>
      <c r="I158" s="5"/>
    </row>
    <row r="159" spans="4:9" x14ac:dyDescent="0.25">
      <c r="D159" s="4">
        <v>14</v>
      </c>
      <c r="E159" s="4">
        <v>2</v>
      </c>
      <c r="F159" s="4">
        <v>158</v>
      </c>
      <c r="G159" s="4" cm="1">
        <f t="array" ref="G159">INDEX($B$2:$B$13, IF(MOD(D159,2)=1, E159, 13-E159))</f>
        <v>0</v>
      </c>
      <c r="H159" s="5"/>
      <c r="I159" s="5"/>
    </row>
    <row r="160" spans="4:9" x14ac:dyDescent="0.25">
      <c r="D160" s="4">
        <v>14</v>
      </c>
      <c r="E160" s="4">
        <v>3</v>
      </c>
      <c r="F160" s="4">
        <v>159</v>
      </c>
      <c r="G160" s="4" cm="1">
        <f t="array" ref="G160">INDEX($B$2:$B$13, IF(MOD(D160,2)=1, E160, 13-E160))</f>
        <v>0</v>
      </c>
      <c r="H160" s="5"/>
      <c r="I160" s="5"/>
    </row>
    <row r="161" spans="4:9" x14ac:dyDescent="0.25">
      <c r="D161" s="4">
        <v>14</v>
      </c>
      <c r="E161" s="4">
        <v>4</v>
      </c>
      <c r="F161" s="4">
        <v>160</v>
      </c>
      <c r="G161" s="4" cm="1">
        <f t="array" ref="G161">INDEX($B$2:$B$13, IF(MOD(D161,2)=1, E161, 13-E161))</f>
        <v>0</v>
      </c>
      <c r="H161" s="5"/>
      <c r="I161" s="5"/>
    </row>
    <row r="162" spans="4:9" x14ac:dyDescent="0.25">
      <c r="D162" s="4">
        <v>14</v>
      </c>
      <c r="E162" s="4">
        <v>5</v>
      </c>
      <c r="F162" s="4">
        <v>161</v>
      </c>
      <c r="G162" s="4" cm="1">
        <f t="array" ref="G162">INDEX($B$2:$B$13, IF(MOD(D162,2)=1, E162, 13-E162))</f>
        <v>0</v>
      </c>
      <c r="H162" s="5"/>
      <c r="I162" s="5"/>
    </row>
    <row r="163" spans="4:9" x14ac:dyDescent="0.25">
      <c r="D163" s="4">
        <v>14</v>
      </c>
      <c r="E163" s="4">
        <v>6</v>
      </c>
      <c r="F163" s="4">
        <v>162</v>
      </c>
      <c r="G163" s="4" cm="1">
        <f t="array" ref="G163">INDEX($B$2:$B$13, IF(MOD(D163,2)=1, E163, 13-E163))</f>
        <v>0</v>
      </c>
      <c r="H163" s="5"/>
      <c r="I163" s="5"/>
    </row>
    <row r="164" spans="4:9" x14ac:dyDescent="0.25">
      <c r="D164" s="4">
        <v>14</v>
      </c>
      <c r="E164" s="4">
        <v>7</v>
      </c>
      <c r="F164" s="4">
        <v>163</v>
      </c>
      <c r="G164" s="4" cm="1">
        <f t="array" ref="G164">INDEX($B$2:$B$13, IF(MOD(D164,2)=1, E164, 13-E164))</f>
        <v>0</v>
      </c>
      <c r="H164" s="5"/>
      <c r="I164" s="5"/>
    </row>
    <row r="165" spans="4:9" x14ac:dyDescent="0.25">
      <c r="D165" s="4">
        <v>14</v>
      </c>
      <c r="E165" s="4">
        <v>8</v>
      </c>
      <c r="F165" s="4">
        <v>164</v>
      </c>
      <c r="G165" s="4" cm="1">
        <f t="array" ref="G165">INDEX($B$2:$B$13, IF(MOD(D165,2)=1, E165, 13-E165))</f>
        <v>0</v>
      </c>
      <c r="H165" s="5"/>
      <c r="I165" s="5"/>
    </row>
    <row r="166" spans="4:9" x14ac:dyDescent="0.25">
      <c r="D166" s="4">
        <v>14</v>
      </c>
      <c r="E166" s="4">
        <v>9</v>
      </c>
      <c r="F166" s="4">
        <v>165</v>
      </c>
      <c r="G166" s="4" cm="1">
        <f t="array" ref="G166">INDEX($B$2:$B$13, IF(MOD(D166,2)=1, E166, 13-E166))</f>
        <v>0</v>
      </c>
      <c r="H166" s="5"/>
      <c r="I166" s="5"/>
    </row>
    <row r="167" spans="4:9" x14ac:dyDescent="0.25">
      <c r="D167" s="4">
        <v>14</v>
      </c>
      <c r="E167" s="4">
        <v>10</v>
      </c>
      <c r="F167" s="4">
        <v>166</v>
      </c>
      <c r="G167" s="4" cm="1">
        <f t="array" ref="G167">INDEX($B$2:$B$13, IF(MOD(D167,2)=1, E167, 13-E167))</f>
        <v>0</v>
      </c>
      <c r="H167" s="5"/>
      <c r="I167" s="5"/>
    </row>
    <row r="168" spans="4:9" x14ac:dyDescent="0.25">
      <c r="D168" s="4">
        <v>14</v>
      </c>
      <c r="E168" s="4">
        <v>11</v>
      </c>
      <c r="F168" s="4">
        <v>167</v>
      </c>
      <c r="G168" s="4" cm="1">
        <f t="array" ref="G168">INDEX($B$2:$B$13, IF(MOD(D168,2)=1, E168, 13-E168))</f>
        <v>0</v>
      </c>
      <c r="H168" s="5"/>
      <c r="I168" s="5"/>
    </row>
    <row r="169" spans="4:9" x14ac:dyDescent="0.25">
      <c r="D169" s="4">
        <v>14</v>
      </c>
      <c r="E169" s="4">
        <v>12</v>
      </c>
      <c r="F169" s="4">
        <v>168</v>
      </c>
      <c r="G169" s="4" cm="1">
        <f t="array" ref="G169">INDEX($B$2:$B$13, IF(MOD(D169,2)=1, E169, 13-E169))</f>
        <v>0</v>
      </c>
      <c r="H169" s="5"/>
      <c r="I169" s="5"/>
    </row>
    <row r="170" spans="4:9" x14ac:dyDescent="0.25">
      <c r="D170" s="4">
        <v>15</v>
      </c>
      <c r="E170" s="4">
        <v>1</v>
      </c>
      <c r="F170" s="4">
        <v>169</v>
      </c>
      <c r="G170" s="4" cm="1">
        <f t="array" ref="G170">INDEX($B$2:$B$13, IF(MOD(D170,2)=1, E170, 13-E170))</f>
        <v>0</v>
      </c>
      <c r="H170" s="5"/>
      <c r="I170" s="5"/>
    </row>
    <row r="171" spans="4:9" x14ac:dyDescent="0.25">
      <c r="D171" s="4">
        <v>15</v>
      </c>
      <c r="E171" s="4">
        <v>2</v>
      </c>
      <c r="F171" s="4">
        <v>170</v>
      </c>
      <c r="G171" s="4" cm="1">
        <f t="array" ref="G171">INDEX($B$2:$B$13, IF(MOD(D171,2)=1, E171, 13-E171))</f>
        <v>0</v>
      </c>
      <c r="H171" s="5"/>
      <c r="I171" s="5"/>
    </row>
    <row r="172" spans="4:9" x14ac:dyDescent="0.25">
      <c r="D172" s="4">
        <v>15</v>
      </c>
      <c r="E172" s="4">
        <v>3</v>
      </c>
      <c r="F172" s="4">
        <v>171</v>
      </c>
      <c r="G172" s="4" cm="1">
        <f t="array" ref="G172">INDEX($B$2:$B$13, IF(MOD(D172,2)=1, E172, 13-E172))</f>
        <v>0</v>
      </c>
      <c r="H172" s="5"/>
      <c r="I172" s="5"/>
    </row>
    <row r="173" spans="4:9" x14ac:dyDescent="0.25">
      <c r="D173" s="4">
        <v>15</v>
      </c>
      <c r="E173" s="4">
        <v>4</v>
      </c>
      <c r="F173" s="4">
        <v>172</v>
      </c>
      <c r="G173" s="4" cm="1">
        <f t="array" ref="G173">INDEX($B$2:$B$13, IF(MOD(D173,2)=1, E173, 13-E173))</f>
        <v>0</v>
      </c>
      <c r="H173" s="5"/>
      <c r="I173" s="5"/>
    </row>
    <row r="174" spans="4:9" x14ac:dyDescent="0.25">
      <c r="D174" s="4">
        <v>15</v>
      </c>
      <c r="E174" s="4">
        <v>5</v>
      </c>
      <c r="F174" s="4">
        <v>173</v>
      </c>
      <c r="G174" s="4" cm="1">
        <f t="array" ref="G174">INDEX($B$2:$B$13, IF(MOD(D174,2)=1, E174, 13-E174))</f>
        <v>0</v>
      </c>
      <c r="H174" s="5"/>
      <c r="I174" s="5"/>
    </row>
    <row r="175" spans="4:9" x14ac:dyDescent="0.25">
      <c r="D175" s="4">
        <v>15</v>
      </c>
      <c r="E175" s="4">
        <v>6</v>
      </c>
      <c r="F175" s="4">
        <v>174</v>
      </c>
      <c r="G175" s="4" cm="1">
        <f t="array" ref="G175">INDEX($B$2:$B$13, IF(MOD(D175,2)=1, E175, 13-E175))</f>
        <v>0</v>
      </c>
      <c r="H175" s="5"/>
      <c r="I175" s="5"/>
    </row>
    <row r="176" spans="4:9" x14ac:dyDescent="0.25">
      <c r="D176" s="4">
        <v>15</v>
      </c>
      <c r="E176" s="4">
        <v>7</v>
      </c>
      <c r="F176" s="4">
        <v>175</v>
      </c>
      <c r="G176" s="4" cm="1">
        <f t="array" ref="G176">INDEX($B$2:$B$13, IF(MOD(D176,2)=1, E176, 13-E176))</f>
        <v>0</v>
      </c>
      <c r="H176" s="5"/>
      <c r="I176" s="5"/>
    </row>
    <row r="177" spans="4:9" x14ac:dyDescent="0.25">
      <c r="D177" s="4">
        <v>15</v>
      </c>
      <c r="E177" s="4">
        <v>8</v>
      </c>
      <c r="F177" s="4">
        <v>176</v>
      </c>
      <c r="G177" s="4" cm="1">
        <f t="array" ref="G177">INDEX($B$2:$B$13, IF(MOD(D177,2)=1, E177, 13-E177))</f>
        <v>0</v>
      </c>
      <c r="H177" s="5"/>
      <c r="I177" s="5"/>
    </row>
    <row r="178" spans="4:9" x14ac:dyDescent="0.25">
      <c r="D178" s="4">
        <v>15</v>
      </c>
      <c r="E178" s="4">
        <v>9</v>
      </c>
      <c r="F178" s="4">
        <v>177</v>
      </c>
      <c r="G178" s="4" cm="1">
        <f t="array" ref="G178">INDEX($B$2:$B$13, IF(MOD(D178,2)=1, E178, 13-E178))</f>
        <v>0</v>
      </c>
      <c r="H178" s="5"/>
      <c r="I178" s="5"/>
    </row>
    <row r="179" spans="4:9" x14ac:dyDescent="0.25">
      <c r="D179" s="4">
        <v>15</v>
      </c>
      <c r="E179" s="4">
        <v>10</v>
      </c>
      <c r="F179" s="4">
        <v>178</v>
      </c>
      <c r="G179" s="4" cm="1">
        <f t="array" ref="G179">INDEX($B$2:$B$13, IF(MOD(D179,2)=1, E179, 13-E179))</f>
        <v>0</v>
      </c>
      <c r="H179" s="5"/>
      <c r="I179" s="5"/>
    </row>
    <row r="180" spans="4:9" x14ac:dyDescent="0.25">
      <c r="D180" s="4">
        <v>15</v>
      </c>
      <c r="E180" s="4">
        <v>11</v>
      </c>
      <c r="F180" s="4">
        <v>179</v>
      </c>
      <c r="G180" s="4" cm="1">
        <f t="array" ref="G180">INDEX($B$2:$B$13, IF(MOD(D180,2)=1, E180, 13-E180))</f>
        <v>0</v>
      </c>
      <c r="H180" s="5"/>
      <c r="I180" s="5"/>
    </row>
    <row r="181" spans="4:9" x14ac:dyDescent="0.25">
      <c r="D181" s="4">
        <v>15</v>
      </c>
      <c r="E181" s="4">
        <v>12</v>
      </c>
      <c r="F181" s="4">
        <v>180</v>
      </c>
      <c r="G181" s="4" cm="1">
        <f t="array" ref="G181">INDEX($B$2:$B$13, IF(MOD(D181,2)=1, E181, 13-E181))</f>
        <v>0</v>
      </c>
      <c r="H181" s="5"/>
      <c r="I181" s="5"/>
    </row>
    <row r="182" spans="4:9" x14ac:dyDescent="0.25">
      <c r="D182" s="4">
        <v>16</v>
      </c>
      <c r="E182" s="4">
        <v>1</v>
      </c>
      <c r="F182" s="4">
        <v>181</v>
      </c>
      <c r="G182" s="4" cm="1">
        <f t="array" ref="G182">INDEX($B$2:$B$13, IF(MOD(D182,2)=1, E182, 13-E182))</f>
        <v>0</v>
      </c>
      <c r="H182" s="5"/>
      <c r="I182" s="5"/>
    </row>
    <row r="183" spans="4:9" x14ac:dyDescent="0.25">
      <c r="D183" s="4">
        <v>16</v>
      </c>
      <c r="E183" s="4">
        <v>2</v>
      </c>
      <c r="F183" s="4">
        <v>182</v>
      </c>
      <c r="G183" s="4" cm="1">
        <f t="array" ref="G183">INDEX($B$2:$B$13, IF(MOD(D183,2)=1, E183, 13-E183))</f>
        <v>0</v>
      </c>
      <c r="H183" s="5"/>
      <c r="I183" s="5"/>
    </row>
    <row r="184" spans="4:9" x14ac:dyDescent="0.25">
      <c r="D184" s="4">
        <v>16</v>
      </c>
      <c r="E184" s="4">
        <v>3</v>
      </c>
      <c r="F184" s="4">
        <v>183</v>
      </c>
      <c r="G184" s="4" cm="1">
        <f t="array" ref="G184">INDEX($B$2:$B$13, IF(MOD(D184,2)=1, E184, 13-E184))</f>
        <v>0</v>
      </c>
      <c r="H184" s="5"/>
      <c r="I184" s="5"/>
    </row>
    <row r="185" spans="4:9" x14ac:dyDescent="0.25">
      <c r="D185" s="4">
        <v>16</v>
      </c>
      <c r="E185" s="4">
        <v>4</v>
      </c>
      <c r="F185" s="4">
        <v>184</v>
      </c>
      <c r="G185" s="4" cm="1">
        <f t="array" ref="G185">INDEX($B$2:$B$13, IF(MOD(D185,2)=1, E185, 13-E185))</f>
        <v>0</v>
      </c>
      <c r="H185" s="5"/>
      <c r="I185" s="5"/>
    </row>
    <row r="186" spans="4:9" x14ac:dyDescent="0.25">
      <c r="D186" s="4">
        <v>16</v>
      </c>
      <c r="E186" s="4">
        <v>5</v>
      </c>
      <c r="F186" s="4">
        <v>185</v>
      </c>
      <c r="G186" s="4" cm="1">
        <f t="array" ref="G186">INDEX($B$2:$B$13, IF(MOD(D186,2)=1, E186, 13-E186))</f>
        <v>0</v>
      </c>
      <c r="H186" s="5"/>
      <c r="I186" s="5"/>
    </row>
    <row r="187" spans="4:9" x14ac:dyDescent="0.25">
      <c r="D187" s="4">
        <v>16</v>
      </c>
      <c r="E187" s="4">
        <v>6</v>
      </c>
      <c r="F187" s="4">
        <v>186</v>
      </c>
      <c r="G187" s="4" cm="1">
        <f t="array" ref="G187">INDEX($B$2:$B$13, IF(MOD(D187,2)=1, E187, 13-E187))</f>
        <v>0</v>
      </c>
      <c r="H187" s="5"/>
      <c r="I187" s="5"/>
    </row>
    <row r="188" spans="4:9" x14ac:dyDescent="0.25">
      <c r="D188" s="4">
        <v>16</v>
      </c>
      <c r="E188" s="4">
        <v>7</v>
      </c>
      <c r="F188" s="4">
        <v>187</v>
      </c>
      <c r="G188" s="4" cm="1">
        <f t="array" ref="G188">INDEX($B$2:$B$13, IF(MOD(D188,2)=1, E188, 13-E188))</f>
        <v>0</v>
      </c>
      <c r="H188" s="5"/>
      <c r="I188" s="5"/>
    </row>
    <row r="189" spans="4:9" x14ac:dyDescent="0.25">
      <c r="D189" s="4">
        <v>16</v>
      </c>
      <c r="E189" s="4">
        <v>8</v>
      </c>
      <c r="F189" s="4">
        <v>188</v>
      </c>
      <c r="G189" s="4" cm="1">
        <f t="array" ref="G189">INDEX($B$2:$B$13, IF(MOD(D189,2)=1, E189, 13-E189))</f>
        <v>0</v>
      </c>
      <c r="H189" s="5"/>
      <c r="I189" s="5"/>
    </row>
    <row r="190" spans="4:9" x14ac:dyDescent="0.25">
      <c r="D190" s="4">
        <v>16</v>
      </c>
      <c r="E190" s="4">
        <v>9</v>
      </c>
      <c r="F190" s="4">
        <v>189</v>
      </c>
      <c r="G190" s="4" cm="1">
        <f t="array" ref="G190">INDEX($B$2:$B$13, IF(MOD(D190,2)=1, E190, 13-E190))</f>
        <v>0</v>
      </c>
      <c r="H190" s="5"/>
      <c r="I190" s="5"/>
    </row>
    <row r="191" spans="4:9" x14ac:dyDescent="0.25">
      <c r="D191" s="4">
        <v>16</v>
      </c>
      <c r="E191" s="4">
        <v>10</v>
      </c>
      <c r="F191" s="4">
        <v>190</v>
      </c>
      <c r="G191" s="4" cm="1">
        <f t="array" ref="G191">INDEX($B$2:$B$13, IF(MOD(D191,2)=1, E191, 13-E191))</f>
        <v>0</v>
      </c>
      <c r="H191" s="5"/>
      <c r="I191" s="5"/>
    </row>
    <row r="192" spans="4:9" x14ac:dyDescent="0.25">
      <c r="D192" s="4">
        <v>16</v>
      </c>
      <c r="E192" s="4">
        <v>11</v>
      </c>
      <c r="F192" s="4">
        <v>191</v>
      </c>
      <c r="G192" s="4" cm="1">
        <f t="array" ref="G192">INDEX($B$2:$B$13, IF(MOD(D192,2)=1, E192, 13-E192))</f>
        <v>0</v>
      </c>
      <c r="H192" s="5"/>
      <c r="I192" s="5"/>
    </row>
    <row r="193" spans="4:9" x14ac:dyDescent="0.25">
      <c r="D193" s="4">
        <v>16</v>
      </c>
      <c r="E193" s="4">
        <v>12</v>
      </c>
      <c r="F193" s="4">
        <v>192</v>
      </c>
      <c r="G193" s="4" cm="1">
        <f t="array" ref="G193">INDEX($B$2:$B$13, IF(MOD(D193,2)=1, E193, 13-E193))</f>
        <v>0</v>
      </c>
      <c r="H193" s="5"/>
      <c r="I193" s="5"/>
    </row>
  </sheetData>
  <mergeCells count="209">
    <mergeCell ref="A1:B1"/>
    <mergeCell ref="K2:K3"/>
    <mergeCell ref="L2:L3"/>
    <mergeCell ref="M2:M3"/>
    <mergeCell ref="N2:N3"/>
    <mergeCell ref="O2:O3"/>
    <mergeCell ref="V2:V3"/>
    <mergeCell ref="W2:W3"/>
    <mergeCell ref="K4:K5"/>
    <mergeCell ref="L4:L5"/>
    <mergeCell ref="M4:M5"/>
    <mergeCell ref="N4:N5"/>
    <mergeCell ref="O4:O5"/>
    <mergeCell ref="P4:P5"/>
    <mergeCell ref="Q4:Q5"/>
    <mergeCell ref="R4:R5"/>
    <mergeCell ref="P2:P3"/>
    <mergeCell ref="Q2:Q3"/>
    <mergeCell ref="R2:R3"/>
    <mergeCell ref="S2:S3"/>
    <mergeCell ref="T2:T3"/>
    <mergeCell ref="U2:U3"/>
    <mergeCell ref="S4:S5"/>
    <mergeCell ref="T4:T5"/>
    <mergeCell ref="Q8:Q9"/>
    <mergeCell ref="R8:R9"/>
    <mergeCell ref="P6:P7"/>
    <mergeCell ref="Q6:Q7"/>
    <mergeCell ref="R6:R7"/>
    <mergeCell ref="U4:U5"/>
    <mergeCell ref="V4:V5"/>
    <mergeCell ref="W4:W5"/>
    <mergeCell ref="K6:K7"/>
    <mergeCell ref="L6:L7"/>
    <mergeCell ref="M6:M7"/>
    <mergeCell ref="N6:N7"/>
    <mergeCell ref="O6:O7"/>
    <mergeCell ref="V6:V7"/>
    <mergeCell ref="W6:W7"/>
    <mergeCell ref="S6:S7"/>
    <mergeCell ref="T6:T7"/>
    <mergeCell ref="U6:U7"/>
    <mergeCell ref="P10:P11"/>
    <mergeCell ref="Q10:Q11"/>
    <mergeCell ref="R10:R11"/>
    <mergeCell ref="S8:S9"/>
    <mergeCell ref="T8:T9"/>
    <mergeCell ref="U8:U9"/>
    <mergeCell ref="V8:V9"/>
    <mergeCell ref="W8:W9"/>
    <mergeCell ref="K10:K11"/>
    <mergeCell ref="L10:L11"/>
    <mergeCell ref="M10:M11"/>
    <mergeCell ref="N10:N11"/>
    <mergeCell ref="O10:O11"/>
    <mergeCell ref="V10:V11"/>
    <mergeCell ref="W10:W11"/>
    <mergeCell ref="S10:S11"/>
    <mergeCell ref="T10:T11"/>
    <mergeCell ref="U10:U11"/>
    <mergeCell ref="K8:K9"/>
    <mergeCell ref="L8:L9"/>
    <mergeCell ref="M8:M9"/>
    <mergeCell ref="N8:N9"/>
    <mergeCell ref="O8:O9"/>
    <mergeCell ref="P8:P9"/>
    <mergeCell ref="W12:W13"/>
    <mergeCell ref="K14:K15"/>
    <mergeCell ref="L14:L15"/>
    <mergeCell ref="M14:M15"/>
    <mergeCell ref="N14:N15"/>
    <mergeCell ref="O14:O15"/>
    <mergeCell ref="V14:V15"/>
    <mergeCell ref="W14:W15"/>
    <mergeCell ref="S14:S15"/>
    <mergeCell ref="T14:T15"/>
    <mergeCell ref="U14:U15"/>
    <mergeCell ref="K12:K13"/>
    <mergeCell ref="L12:L13"/>
    <mergeCell ref="M12:M13"/>
    <mergeCell ref="N12:N13"/>
    <mergeCell ref="O12:O13"/>
    <mergeCell ref="P12:P13"/>
    <mergeCell ref="Q12:Q13"/>
    <mergeCell ref="R12:R13"/>
    <mergeCell ref="Q16:Q17"/>
    <mergeCell ref="R16:R17"/>
    <mergeCell ref="P14:P15"/>
    <mergeCell ref="Q14:Q15"/>
    <mergeCell ref="R14:R15"/>
    <mergeCell ref="S12:S13"/>
    <mergeCell ref="T12:T13"/>
    <mergeCell ref="U12:U13"/>
    <mergeCell ref="V12:V13"/>
    <mergeCell ref="P18:P19"/>
    <mergeCell ref="Q18:Q19"/>
    <mergeCell ref="R18:R19"/>
    <mergeCell ref="S16:S17"/>
    <mergeCell ref="T16:T17"/>
    <mergeCell ref="U16:U17"/>
    <mergeCell ref="V16:V17"/>
    <mergeCell ref="W16:W17"/>
    <mergeCell ref="K18:K19"/>
    <mergeCell ref="L18:L19"/>
    <mergeCell ref="M18:M19"/>
    <mergeCell ref="N18:N19"/>
    <mergeCell ref="O18:O19"/>
    <mergeCell ref="V18:V19"/>
    <mergeCell ref="W18:W19"/>
    <mergeCell ref="S18:S19"/>
    <mergeCell ref="T18:T19"/>
    <mergeCell ref="U18:U19"/>
    <mergeCell ref="K16:K17"/>
    <mergeCell ref="L16:L17"/>
    <mergeCell ref="M16:M17"/>
    <mergeCell ref="N16:N17"/>
    <mergeCell ref="O16:O17"/>
    <mergeCell ref="P16:P17"/>
    <mergeCell ref="W20:W21"/>
    <mergeCell ref="K22:K23"/>
    <mergeCell ref="L22:L23"/>
    <mergeCell ref="M22:M23"/>
    <mergeCell ref="N22:N23"/>
    <mergeCell ref="O22:O23"/>
    <mergeCell ref="V22:V23"/>
    <mergeCell ref="W22:W23"/>
    <mergeCell ref="S22:S23"/>
    <mergeCell ref="T22:T23"/>
    <mergeCell ref="U22:U23"/>
    <mergeCell ref="K20:K21"/>
    <mergeCell ref="L20:L21"/>
    <mergeCell ref="M20:M21"/>
    <mergeCell ref="N20:N21"/>
    <mergeCell ref="O20:O21"/>
    <mergeCell ref="P20:P21"/>
    <mergeCell ref="Q20:Q21"/>
    <mergeCell ref="R20:R21"/>
    <mergeCell ref="Q24:Q25"/>
    <mergeCell ref="R24:R25"/>
    <mergeCell ref="P22:P23"/>
    <mergeCell ref="Q22:Q23"/>
    <mergeCell ref="R22:R23"/>
    <mergeCell ref="S20:S21"/>
    <mergeCell ref="T20:T21"/>
    <mergeCell ref="U20:U21"/>
    <mergeCell ref="V20:V21"/>
    <mergeCell ref="P26:P27"/>
    <mergeCell ref="Q26:Q27"/>
    <mergeCell ref="R26:R27"/>
    <mergeCell ref="S24:S25"/>
    <mergeCell ref="T24:T25"/>
    <mergeCell ref="U24:U25"/>
    <mergeCell ref="V24:V25"/>
    <mergeCell ref="W24:W25"/>
    <mergeCell ref="K26:K27"/>
    <mergeCell ref="L26:L27"/>
    <mergeCell ref="M26:M27"/>
    <mergeCell ref="N26:N27"/>
    <mergeCell ref="O26:O27"/>
    <mergeCell ref="V26:V27"/>
    <mergeCell ref="W26:W27"/>
    <mergeCell ref="S26:S27"/>
    <mergeCell ref="T26:T27"/>
    <mergeCell ref="U26:U27"/>
    <mergeCell ref="K24:K25"/>
    <mergeCell ref="L24:L25"/>
    <mergeCell ref="M24:M25"/>
    <mergeCell ref="N24:N25"/>
    <mergeCell ref="O24:O25"/>
    <mergeCell ref="P24:P25"/>
    <mergeCell ref="S28:S29"/>
    <mergeCell ref="T28:T29"/>
    <mergeCell ref="U28:U29"/>
    <mergeCell ref="V28:V29"/>
    <mergeCell ref="W28:W29"/>
    <mergeCell ref="K30:K31"/>
    <mergeCell ref="L30:L31"/>
    <mergeCell ref="M30:M31"/>
    <mergeCell ref="N30:N31"/>
    <mergeCell ref="O30:O31"/>
    <mergeCell ref="K28:K29"/>
    <mergeCell ref="L28:L29"/>
    <mergeCell ref="M28:M29"/>
    <mergeCell ref="N28:N29"/>
    <mergeCell ref="O28:O29"/>
    <mergeCell ref="P28:P29"/>
    <mergeCell ref="Q28:Q29"/>
    <mergeCell ref="R28:R29"/>
    <mergeCell ref="S32:S33"/>
    <mergeCell ref="T32:T33"/>
    <mergeCell ref="U32:U33"/>
    <mergeCell ref="V32:V33"/>
    <mergeCell ref="W32:W33"/>
    <mergeCell ref="V30:V31"/>
    <mergeCell ref="W30:W31"/>
    <mergeCell ref="K32:K33"/>
    <mergeCell ref="L32:L33"/>
    <mergeCell ref="M32:M33"/>
    <mergeCell ref="N32:N33"/>
    <mergeCell ref="O32:O33"/>
    <mergeCell ref="P32:P33"/>
    <mergeCell ref="Q32:Q33"/>
    <mergeCell ref="R32:R33"/>
    <mergeCell ref="P30:P31"/>
    <mergeCell ref="Q30:Q31"/>
    <mergeCell ref="R30:R31"/>
    <mergeCell ref="S30:S31"/>
    <mergeCell ref="T30:T31"/>
    <mergeCell ref="U30:U31"/>
  </mergeCells>
  <conditionalFormatting sqref="L2:W33">
    <cfRule type="containsText" dxfId="6" priority="2" operator="containsText" text="(QB)">
      <formula>NOT(ISERROR(SEARCH("(QB)",L2)))</formula>
    </cfRule>
    <cfRule type="containsText" dxfId="5" priority="3" operator="containsText" text="(WR)">
      <formula>NOT(ISERROR(SEARCH("(WR)",L2)))</formula>
    </cfRule>
    <cfRule type="containsText" dxfId="4" priority="4" operator="containsText" text="(RB)">
      <formula>NOT(ISERROR(SEARCH("(RB)",L2)))</formula>
    </cfRule>
    <cfRule type="containsText" dxfId="3" priority="5" operator="containsText" text="(TE)">
      <formula>NOT(ISERROR(SEARCH("(TE)",L2)))</formula>
    </cfRule>
    <cfRule type="containsText" dxfId="2" priority="6" operator="containsText" text="(K)">
      <formula>NOT(ISERROR(SEARCH("(K)",L2)))</formula>
    </cfRule>
    <cfRule type="containsText" dxfId="1" priority="7" operator="containsText" text="(DST)">
      <formula>NOT(ISERROR(SEARCH("(DST)",L2)))</formula>
    </cfRule>
  </conditionalFormatting>
  <conditionalFormatting sqref="Z2:AE17">
    <cfRule type="expression" dxfId="0" priority="1">
      <formula>ROW()=MIN(IF(Z$2:Z$17&lt;&gt;0, ROW(Z$2:Z$17)))</formula>
    </cfRule>
  </conditionalFormatting>
  <dataValidations count="1">
    <dataValidation type="list" allowBlank="1" showInputMessage="1" showErrorMessage="1" sqref="I2:I193" xr:uid="{B29E751D-E72F-420B-8828-1A6B9828D78B}">
      <formula1>"QB,WR,RB,TE,K,DST"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2024</vt:lpstr>
      <vt:lpstr>2025</vt:lpstr>
      <vt:lpstr>Blank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Fiorella</dc:creator>
  <cp:lastModifiedBy>Dave Fiorella</cp:lastModifiedBy>
  <dcterms:created xsi:type="dcterms:W3CDTF">2025-08-22T14:54:45Z</dcterms:created>
  <dcterms:modified xsi:type="dcterms:W3CDTF">2025-12-31T02:12:54Z</dcterms:modified>
</cp:coreProperties>
</file>