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heets/sheet1.xml" ContentType="application/vnd.openxmlformats-officedocument.spreadsheetml.chart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ropbox\FFootball\Yearly Stats\"/>
    </mc:Choice>
  </mc:AlternateContent>
  <xr:revisionPtr revIDLastSave="0" documentId="13_ncr:1_{BA979D7E-57AB-4D07-8DC8-BEFE9B8F1F5B}" xr6:coauthVersionLast="47" xr6:coauthVersionMax="47" xr10:uidLastSave="{00000000-0000-0000-0000-000000000000}"/>
  <bookViews>
    <workbookView xWindow="-28920" yWindow="-120" windowWidth="29040" windowHeight="16440" tabRatio="795" xr2:uid="{00000000-000D-0000-FFFF-FFFF00000000}"/>
  </bookViews>
  <sheets>
    <sheet name="Weekly Scores" sheetId="1" r:id="rId1"/>
    <sheet name="Weekly Avg" sheetId="2" r:id="rId2"/>
    <sheet name="PSA" sheetId="3" r:id="rId3"/>
    <sheet name="Point Difference" sheetId="4" r:id="rId4"/>
    <sheet name="Overall Rank" sheetId="5" r:id="rId5"/>
    <sheet name="Overall Graph" sheetId="6" r:id="rId6"/>
    <sheet name="Divisional Ranks" sheetId="9" r:id="rId7"/>
    <sheet name="Divisional Graphs" sheetId="10" r:id="rId8"/>
    <sheet name="Prop Bets" sheetId="11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3" i="3" l="1"/>
  <c r="Q3" i="3"/>
  <c r="P4" i="3"/>
  <c r="Q4" i="3"/>
  <c r="P5" i="3"/>
  <c r="Q5" i="3"/>
  <c r="P6" i="3"/>
  <c r="Q6" i="3"/>
  <c r="P7" i="3"/>
  <c r="Q7" i="3"/>
  <c r="P8" i="3"/>
  <c r="Q8" i="3"/>
  <c r="P9" i="3"/>
  <c r="Q9" i="3"/>
  <c r="P10" i="3"/>
  <c r="Q10" i="3"/>
  <c r="P11" i="3"/>
  <c r="Q11" i="3"/>
  <c r="P12" i="3"/>
  <c r="Q12" i="3"/>
  <c r="P13" i="3"/>
  <c r="Q13" i="3"/>
  <c r="Q2" i="3"/>
  <c r="P2" i="3"/>
  <c r="O13" i="2"/>
  <c r="O12" i="2"/>
  <c r="O11" i="2"/>
  <c r="O10" i="2"/>
  <c r="O9" i="2"/>
  <c r="O8" i="2"/>
  <c r="O7" i="2"/>
  <c r="O6" i="2"/>
  <c r="O5" i="2"/>
  <c r="O4" i="2"/>
  <c r="O3" i="2"/>
  <c r="O2" i="2"/>
  <c r="N13" i="2"/>
  <c r="N12" i="2"/>
  <c r="N11" i="2"/>
  <c r="N10" i="2"/>
  <c r="N9" i="2"/>
  <c r="N8" i="2"/>
  <c r="N7" i="2"/>
  <c r="N6" i="2"/>
  <c r="N5" i="2"/>
  <c r="N4" i="2"/>
  <c r="N3" i="2"/>
  <c r="N2" i="2"/>
  <c r="P3" i="1"/>
  <c r="P4" i="1"/>
  <c r="P5" i="1"/>
  <c r="P6" i="1"/>
  <c r="P7" i="1"/>
  <c r="P8" i="1"/>
  <c r="P9" i="1"/>
  <c r="P10" i="1"/>
  <c r="P11" i="1"/>
  <c r="P12" i="1"/>
  <c r="P13" i="1"/>
  <c r="P2" i="1"/>
  <c r="K10" i="11"/>
  <c r="K11" i="11"/>
  <c r="K12" i="11"/>
  <c r="K13" i="11"/>
  <c r="K14" i="11"/>
  <c r="K15" i="11"/>
  <c r="K16" i="11"/>
  <c r="K17" i="11"/>
  <c r="K18" i="11"/>
  <c r="K19" i="11"/>
  <c r="K20" i="11"/>
  <c r="K9" i="11"/>
  <c r="A13" i="5"/>
  <c r="A12" i="5"/>
  <c r="A11" i="5"/>
  <c r="A10" i="5"/>
  <c r="A9" i="5"/>
  <c r="A8" i="5"/>
  <c r="A7" i="5"/>
  <c r="A6" i="5"/>
  <c r="A5" i="5"/>
  <c r="A4" i="5"/>
  <c r="A3" i="5"/>
  <c r="A2" i="5"/>
  <c r="A13" i="4"/>
  <c r="A12" i="4"/>
  <c r="A11" i="4"/>
  <c r="A10" i="4"/>
  <c r="A9" i="4"/>
  <c r="A8" i="4"/>
  <c r="A7" i="4"/>
  <c r="A6" i="4"/>
  <c r="A5" i="4"/>
  <c r="A4" i="4"/>
  <c r="A3" i="4"/>
  <c r="A2" i="4"/>
  <c r="A13" i="3"/>
  <c r="A12" i="3"/>
  <c r="A11" i="3"/>
  <c r="A10" i="3"/>
  <c r="A9" i="3"/>
  <c r="A8" i="3"/>
  <c r="A7" i="3"/>
  <c r="A6" i="3"/>
  <c r="A5" i="3"/>
  <c r="A4" i="3"/>
  <c r="A3" i="3"/>
  <c r="A2" i="3"/>
  <c r="A5" i="2"/>
  <c r="A6" i="2"/>
  <c r="A7" i="2"/>
  <c r="A8" i="2"/>
  <c r="A9" i="2"/>
  <c r="A10" i="2"/>
  <c r="A11" i="2"/>
  <c r="A12" i="2"/>
  <c r="A13" i="2"/>
  <c r="A4" i="2"/>
  <c r="A3" i="2"/>
  <c r="A2" i="2"/>
  <c r="M3" i="2"/>
  <c r="M4" i="2"/>
  <c r="M5" i="2"/>
  <c r="M6" i="2"/>
  <c r="M7" i="2"/>
  <c r="M8" i="2"/>
  <c r="M9" i="2"/>
  <c r="M10" i="2"/>
  <c r="M11" i="2"/>
  <c r="M12" i="2"/>
  <c r="M13" i="2"/>
  <c r="L3" i="2"/>
  <c r="L4" i="2"/>
  <c r="L5" i="2"/>
  <c r="L6" i="2"/>
  <c r="L7" i="2"/>
  <c r="L8" i="2"/>
  <c r="L9" i="2"/>
  <c r="L10" i="2"/>
  <c r="L11" i="2"/>
  <c r="L12" i="2"/>
  <c r="L13" i="2"/>
  <c r="K3" i="2"/>
  <c r="K4" i="2"/>
  <c r="K5" i="2"/>
  <c r="K6" i="2"/>
  <c r="K7" i="2"/>
  <c r="K8" i="2"/>
  <c r="K9" i="2"/>
  <c r="K10" i="2"/>
  <c r="K11" i="2"/>
  <c r="K12" i="2"/>
  <c r="K13" i="2"/>
  <c r="J3" i="2"/>
  <c r="J4" i="2"/>
  <c r="J5" i="2"/>
  <c r="J6" i="2"/>
  <c r="J7" i="2"/>
  <c r="J8" i="2"/>
  <c r="J9" i="2"/>
  <c r="J10" i="2"/>
  <c r="J11" i="2"/>
  <c r="J12" i="2"/>
  <c r="J13" i="2"/>
  <c r="I3" i="2"/>
  <c r="I4" i="2"/>
  <c r="I5" i="2"/>
  <c r="I6" i="2"/>
  <c r="I7" i="2"/>
  <c r="I8" i="2"/>
  <c r="I9" i="2"/>
  <c r="I10" i="2"/>
  <c r="I11" i="2"/>
  <c r="I12" i="2"/>
  <c r="I13" i="2"/>
  <c r="H3" i="2"/>
  <c r="H4" i="2"/>
  <c r="H5" i="2"/>
  <c r="H6" i="2"/>
  <c r="H7" i="2"/>
  <c r="H8" i="2"/>
  <c r="H9" i="2"/>
  <c r="H10" i="2"/>
  <c r="H11" i="2"/>
  <c r="H12" i="2"/>
  <c r="H13" i="2"/>
  <c r="G3" i="2"/>
  <c r="G4" i="2"/>
  <c r="G5" i="2"/>
  <c r="G6" i="2"/>
  <c r="G7" i="2"/>
  <c r="G8" i="2"/>
  <c r="G9" i="2"/>
  <c r="G10" i="2"/>
  <c r="G11" i="2"/>
  <c r="G12" i="2"/>
  <c r="G13" i="2"/>
  <c r="F3" i="2"/>
  <c r="F4" i="2"/>
  <c r="F5" i="2"/>
  <c r="F6" i="2"/>
  <c r="F7" i="2"/>
  <c r="F8" i="2"/>
  <c r="F9" i="2"/>
  <c r="F10" i="2"/>
  <c r="F11" i="2"/>
  <c r="F12" i="2"/>
  <c r="F13" i="2"/>
  <c r="E3" i="2"/>
  <c r="E4" i="2"/>
  <c r="E5" i="2"/>
  <c r="E6" i="2"/>
  <c r="E7" i="2"/>
  <c r="E8" i="2"/>
  <c r="E9" i="2"/>
  <c r="E10" i="2"/>
  <c r="E11" i="2"/>
  <c r="E12" i="2"/>
  <c r="E13" i="2"/>
  <c r="D3" i="2"/>
  <c r="D4" i="2"/>
  <c r="D5" i="2"/>
  <c r="D6" i="2"/>
  <c r="D7" i="2"/>
  <c r="D8" i="2"/>
  <c r="D9" i="2"/>
  <c r="D10" i="2"/>
  <c r="D11" i="2"/>
  <c r="D12" i="2"/>
  <c r="D13" i="2"/>
  <c r="C3" i="2"/>
  <c r="C4" i="2"/>
  <c r="C5" i="2"/>
  <c r="C6" i="2"/>
  <c r="C7" i="2"/>
  <c r="C8" i="2"/>
  <c r="C9" i="2"/>
  <c r="C10" i="2"/>
  <c r="C11" i="2"/>
  <c r="C12" i="2"/>
  <c r="C13" i="2"/>
  <c r="B3" i="2"/>
  <c r="B4" i="2"/>
  <c r="B5" i="2"/>
  <c r="B6" i="2"/>
  <c r="B7" i="2"/>
  <c r="B8" i="2"/>
  <c r="B9" i="2"/>
  <c r="B10" i="2"/>
  <c r="B11" i="2"/>
  <c r="B12" i="2"/>
  <c r="B13" i="2"/>
  <c r="M2" i="2"/>
  <c r="L2" i="2"/>
  <c r="K2" i="2"/>
  <c r="J2" i="2"/>
  <c r="I2" i="2"/>
  <c r="H2" i="2"/>
  <c r="G2" i="2"/>
  <c r="F2" i="2"/>
  <c r="E2" i="2"/>
  <c r="D2" i="2"/>
  <c r="C2" i="2"/>
  <c r="B2" i="2"/>
  <c r="B3" i="4" l="1"/>
  <c r="B8" i="4"/>
  <c r="B7" i="4"/>
  <c r="B2" i="4"/>
  <c r="B9" i="4"/>
  <c r="B6" i="4"/>
  <c r="B11" i="4"/>
  <c r="B13" i="4"/>
  <c r="B5" i="4"/>
  <c r="B12" i="4"/>
  <c r="B4" i="4"/>
  <c r="B10" i="4"/>
</calcChain>
</file>

<file path=xl/sharedStrings.xml><?xml version="1.0" encoding="utf-8"?>
<sst xmlns="http://schemas.openxmlformats.org/spreadsheetml/2006/main" count="83" uniqueCount="41">
  <si>
    <t>Total</t>
  </si>
  <si>
    <t>Average</t>
  </si>
  <si>
    <t>Week 1</t>
  </si>
  <si>
    <t>Week 2</t>
  </si>
  <si>
    <t>Week 3</t>
  </si>
  <si>
    <t>Week 4</t>
  </si>
  <si>
    <t>Week 5</t>
  </si>
  <si>
    <t>Week 6</t>
  </si>
  <si>
    <t>Week 7</t>
  </si>
  <si>
    <t>Week 8</t>
  </si>
  <si>
    <t>Week 9</t>
  </si>
  <si>
    <t>Week 10</t>
  </si>
  <si>
    <t>Week 11</t>
  </si>
  <si>
    <t>Week 12</t>
  </si>
  <si>
    <t>Week 13</t>
  </si>
  <si>
    <t>I Like Head</t>
  </si>
  <si>
    <t>Socko's long lost twin</t>
  </si>
  <si>
    <t>Freshly Squeezed</t>
  </si>
  <si>
    <t>LWO</t>
  </si>
  <si>
    <t>You suck</t>
  </si>
  <si>
    <t>The Blue Meanie</t>
  </si>
  <si>
    <t>I Will Rule You</t>
  </si>
  <si>
    <t>Undertaker</t>
  </si>
  <si>
    <t>Bonesaw is ready</t>
  </si>
  <si>
    <t>Chew bubblegum and kick ass</t>
  </si>
  <si>
    <t>Pendari Champions</t>
  </si>
  <si>
    <t>Can you Diggs it Sucka!</t>
  </si>
  <si>
    <t>You Suck</t>
  </si>
  <si>
    <t>Most Points Scored (End of Year)</t>
  </si>
  <si>
    <t>Most Points Scored (In a Single Week)</t>
  </si>
  <si>
    <t>Biggest Margin of Victory</t>
  </si>
  <si>
    <t>Smallest Margin of Victory</t>
  </si>
  <si>
    <t>Most Points Scored Against (End of Year)</t>
  </si>
  <si>
    <t>For</t>
  </si>
  <si>
    <t>Agnst</t>
  </si>
  <si>
    <t>Diff</t>
  </si>
  <si>
    <t>Week 14</t>
  </si>
  <si>
    <t>Dave</t>
  </si>
  <si>
    <t>Tom</t>
  </si>
  <si>
    <t>Stefan</t>
  </si>
  <si>
    <t>Dylan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</si>
</sst>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_);[Red]\(0.00\)"/>
    <numFmt numFmtId="165" formatCode="0_);[Red]\(0\)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00B050"/>
      <name val="Calibri"/>
      <family val="2"/>
      <scheme val="minor"/>
    </font>
    <font>
      <i/>
      <u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18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2" fillId="0" borderId="0" xfId="0" applyNumberFormat="1" applyFont="1" applyAlignment="1">
      <alignment horizontal="center"/>
    </xf>
    <xf numFmtId="0" fontId="2" fillId="0" borderId="0" xfId="1"/>
    <xf numFmtId="0" fontId="1" fillId="0" borderId="0" xfId="0" applyFont="1"/>
    <xf numFmtId="2" fontId="0" fillId="0" borderId="0" xfId="0" applyNumberFormat="1" applyAlignment="1">
      <alignment horizontal="center"/>
    </xf>
    <xf numFmtId="2" fontId="4" fillId="0" borderId="0" xfId="0" applyNumberFormat="1" applyFont="1" applyAlignment="1">
      <alignment horizontal="center"/>
    </xf>
    <xf numFmtId="2" fontId="3" fillId="0" borderId="0" xfId="0" applyNumberFormat="1" applyFont="1" applyAlignment="1">
      <alignment horizontal="center"/>
    </xf>
    <xf numFmtId="165" fontId="0" fillId="0" borderId="0" xfId="0" applyNumberFormat="1" applyAlignment="1">
      <alignment horizontal="center"/>
    </xf>
    <xf numFmtId="165" fontId="2" fillId="0" borderId="0" xfId="0" applyNumberFormat="1" applyFont="1" applyAlignment="1">
      <alignment horizontal="center"/>
    </xf>
    <xf numFmtId="0" fontId="1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5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" fillId="3" borderId="0" xfId="0" applyFont="1" applyFill="1" applyAlignment="1">
      <alignment horizontal="right"/>
    </xf>
    <xf numFmtId="0" fontId="0" fillId="3" borderId="0" xfId="0" applyFill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6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'Overall Rank'!$A$2</c:f>
              <c:strCache>
                <c:ptCount val="1"/>
                <c:pt idx="0">
                  <c:v>I Like Head</c:v>
                </c:pt>
              </c:strCache>
            </c:strRef>
          </c:tx>
          <c:cat>
            <c:strRef>
              <c:f>'Overall Rank'!$B$1:$O$1</c:f>
              <c:strCache>
                <c:ptCount val="14"/>
                <c:pt idx="0">
                  <c:v>Week 1</c:v>
                </c:pt>
                <c:pt idx="1">
                  <c:v>Week 2</c:v>
                </c:pt>
                <c:pt idx="2">
                  <c:v>Week 3</c:v>
                </c:pt>
                <c:pt idx="3">
                  <c:v>Week 4</c:v>
                </c:pt>
                <c:pt idx="4">
                  <c:v>Week 5</c:v>
                </c:pt>
                <c:pt idx="5">
                  <c:v>Week 6</c:v>
                </c:pt>
                <c:pt idx="6">
                  <c:v>Week 7</c:v>
                </c:pt>
                <c:pt idx="7">
                  <c:v>Week 8</c:v>
                </c:pt>
                <c:pt idx="8">
                  <c:v>Week 9</c:v>
                </c:pt>
                <c:pt idx="9">
                  <c:v>Week 10</c:v>
                </c:pt>
                <c:pt idx="10">
                  <c:v>Week 11</c:v>
                </c:pt>
                <c:pt idx="11">
                  <c:v>Week 12</c:v>
                </c:pt>
                <c:pt idx="12">
                  <c:v>Week 13</c:v>
                </c:pt>
                <c:pt idx="13">
                  <c:v>Week 14</c:v>
                </c:pt>
              </c:strCache>
            </c:strRef>
          </c:cat>
          <c:val>
            <c:numRef>
              <c:f>'Overall Rank'!$B$2:$O$2</c:f>
              <c:numCache>
                <c:formatCode>0_);[Red]\(0\)</c:formatCode>
                <c:ptCount val="14"/>
                <c:pt idx="0">
                  <c:v>6</c:v>
                </c:pt>
                <c:pt idx="1">
                  <c:v>4</c:v>
                </c:pt>
                <c:pt idx="2">
                  <c:v>2</c:v>
                </c:pt>
                <c:pt idx="3">
                  <c:v>6</c:v>
                </c:pt>
                <c:pt idx="4">
                  <c:v>8</c:v>
                </c:pt>
                <c:pt idx="5">
                  <c:v>5</c:v>
                </c:pt>
                <c:pt idx="6">
                  <c:v>3</c:v>
                </c:pt>
                <c:pt idx="7">
                  <c:v>2</c:v>
                </c:pt>
                <c:pt idx="8">
                  <c:v>2</c:v>
                </c:pt>
                <c:pt idx="9">
                  <c:v>6</c:v>
                </c:pt>
                <c:pt idx="10">
                  <c:v>6</c:v>
                </c:pt>
                <c:pt idx="11">
                  <c:v>6</c:v>
                </c:pt>
                <c:pt idx="12">
                  <c:v>3</c:v>
                </c:pt>
                <c:pt idx="13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430-44F3-B377-B154BC219757}"/>
            </c:ext>
          </c:extLst>
        </c:ser>
        <c:ser>
          <c:idx val="1"/>
          <c:order val="1"/>
          <c:tx>
            <c:strRef>
              <c:f>'Overall Rank'!$A$3</c:f>
              <c:strCache>
                <c:ptCount val="1"/>
                <c:pt idx="0">
                  <c:v>Socko's long lost twin</c:v>
                </c:pt>
              </c:strCache>
            </c:strRef>
          </c:tx>
          <c:cat>
            <c:strRef>
              <c:f>'Overall Rank'!$B$1:$O$1</c:f>
              <c:strCache>
                <c:ptCount val="14"/>
                <c:pt idx="0">
                  <c:v>Week 1</c:v>
                </c:pt>
                <c:pt idx="1">
                  <c:v>Week 2</c:v>
                </c:pt>
                <c:pt idx="2">
                  <c:v>Week 3</c:v>
                </c:pt>
                <c:pt idx="3">
                  <c:v>Week 4</c:v>
                </c:pt>
                <c:pt idx="4">
                  <c:v>Week 5</c:v>
                </c:pt>
                <c:pt idx="5">
                  <c:v>Week 6</c:v>
                </c:pt>
                <c:pt idx="6">
                  <c:v>Week 7</c:v>
                </c:pt>
                <c:pt idx="7">
                  <c:v>Week 8</c:v>
                </c:pt>
                <c:pt idx="8">
                  <c:v>Week 9</c:v>
                </c:pt>
                <c:pt idx="9">
                  <c:v>Week 10</c:v>
                </c:pt>
                <c:pt idx="10">
                  <c:v>Week 11</c:v>
                </c:pt>
                <c:pt idx="11">
                  <c:v>Week 12</c:v>
                </c:pt>
                <c:pt idx="12">
                  <c:v>Week 13</c:v>
                </c:pt>
                <c:pt idx="13">
                  <c:v>Week 14</c:v>
                </c:pt>
              </c:strCache>
            </c:strRef>
          </c:cat>
          <c:val>
            <c:numRef>
              <c:f>'Overall Rank'!$B$3:$O$3</c:f>
              <c:numCache>
                <c:formatCode>0_);[Red]\(0\)</c:formatCode>
                <c:ptCount val="14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4</c:v>
                </c:pt>
                <c:pt idx="5">
                  <c:v>7</c:v>
                </c:pt>
                <c:pt idx="6">
                  <c:v>9</c:v>
                </c:pt>
                <c:pt idx="7">
                  <c:v>8</c:v>
                </c:pt>
                <c:pt idx="8">
                  <c:v>5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5</c:v>
                </c:pt>
                <c:pt idx="13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430-44F3-B377-B154BC219757}"/>
            </c:ext>
          </c:extLst>
        </c:ser>
        <c:ser>
          <c:idx val="2"/>
          <c:order val="2"/>
          <c:tx>
            <c:strRef>
              <c:f>'Overall Rank'!$A$4</c:f>
              <c:strCache>
                <c:ptCount val="1"/>
                <c:pt idx="0">
                  <c:v>Freshly Squeezed</c:v>
                </c:pt>
              </c:strCache>
            </c:strRef>
          </c:tx>
          <c:cat>
            <c:strRef>
              <c:f>'Overall Rank'!$B$1:$O$1</c:f>
              <c:strCache>
                <c:ptCount val="14"/>
                <c:pt idx="0">
                  <c:v>Week 1</c:v>
                </c:pt>
                <c:pt idx="1">
                  <c:v>Week 2</c:v>
                </c:pt>
                <c:pt idx="2">
                  <c:v>Week 3</c:v>
                </c:pt>
                <c:pt idx="3">
                  <c:v>Week 4</c:v>
                </c:pt>
                <c:pt idx="4">
                  <c:v>Week 5</c:v>
                </c:pt>
                <c:pt idx="5">
                  <c:v>Week 6</c:v>
                </c:pt>
                <c:pt idx="6">
                  <c:v>Week 7</c:v>
                </c:pt>
                <c:pt idx="7">
                  <c:v>Week 8</c:v>
                </c:pt>
                <c:pt idx="8">
                  <c:v>Week 9</c:v>
                </c:pt>
                <c:pt idx="9">
                  <c:v>Week 10</c:v>
                </c:pt>
                <c:pt idx="10">
                  <c:v>Week 11</c:v>
                </c:pt>
                <c:pt idx="11">
                  <c:v>Week 12</c:v>
                </c:pt>
                <c:pt idx="12">
                  <c:v>Week 13</c:v>
                </c:pt>
                <c:pt idx="13">
                  <c:v>Week 14</c:v>
                </c:pt>
              </c:strCache>
            </c:strRef>
          </c:cat>
          <c:val>
            <c:numRef>
              <c:f>'Overall Rank'!$B$4:$O$4</c:f>
              <c:numCache>
                <c:formatCode>0_);[Red]\(0\)</c:formatCode>
                <c:ptCount val="14"/>
                <c:pt idx="0">
                  <c:v>3</c:v>
                </c:pt>
                <c:pt idx="1">
                  <c:v>6</c:v>
                </c:pt>
                <c:pt idx="2">
                  <c:v>7</c:v>
                </c:pt>
                <c:pt idx="3">
                  <c:v>4</c:v>
                </c:pt>
                <c:pt idx="4">
                  <c:v>1</c:v>
                </c:pt>
                <c:pt idx="5">
                  <c:v>4</c:v>
                </c:pt>
                <c:pt idx="6">
                  <c:v>7</c:v>
                </c:pt>
                <c:pt idx="7">
                  <c:v>7</c:v>
                </c:pt>
                <c:pt idx="8">
                  <c:v>7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11</c:v>
                </c:pt>
                <c:pt idx="13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430-44F3-B377-B154BC219757}"/>
            </c:ext>
          </c:extLst>
        </c:ser>
        <c:ser>
          <c:idx val="3"/>
          <c:order val="3"/>
          <c:tx>
            <c:strRef>
              <c:f>'Overall Rank'!$A$5</c:f>
              <c:strCache>
                <c:ptCount val="1"/>
                <c:pt idx="0">
                  <c:v>LWO</c:v>
                </c:pt>
              </c:strCache>
            </c:strRef>
          </c:tx>
          <c:cat>
            <c:strRef>
              <c:f>'Overall Rank'!$B$1:$O$1</c:f>
              <c:strCache>
                <c:ptCount val="14"/>
                <c:pt idx="0">
                  <c:v>Week 1</c:v>
                </c:pt>
                <c:pt idx="1">
                  <c:v>Week 2</c:v>
                </c:pt>
                <c:pt idx="2">
                  <c:v>Week 3</c:v>
                </c:pt>
                <c:pt idx="3">
                  <c:v>Week 4</c:v>
                </c:pt>
                <c:pt idx="4">
                  <c:v>Week 5</c:v>
                </c:pt>
                <c:pt idx="5">
                  <c:v>Week 6</c:v>
                </c:pt>
                <c:pt idx="6">
                  <c:v>Week 7</c:v>
                </c:pt>
                <c:pt idx="7">
                  <c:v>Week 8</c:v>
                </c:pt>
                <c:pt idx="8">
                  <c:v>Week 9</c:v>
                </c:pt>
                <c:pt idx="9">
                  <c:v>Week 10</c:v>
                </c:pt>
                <c:pt idx="10">
                  <c:v>Week 11</c:v>
                </c:pt>
                <c:pt idx="11">
                  <c:v>Week 12</c:v>
                </c:pt>
                <c:pt idx="12">
                  <c:v>Week 13</c:v>
                </c:pt>
                <c:pt idx="13">
                  <c:v>Week 14</c:v>
                </c:pt>
              </c:strCache>
            </c:strRef>
          </c:cat>
          <c:val>
            <c:numRef>
              <c:f>'Overall Rank'!$B$5:$O$5</c:f>
              <c:numCache>
                <c:formatCode>0_);[Red]\(0\)</c:formatCode>
                <c:ptCount val="14"/>
                <c:pt idx="0">
                  <c:v>12</c:v>
                </c:pt>
                <c:pt idx="1">
                  <c:v>12</c:v>
                </c:pt>
                <c:pt idx="2">
                  <c:v>12</c:v>
                </c:pt>
                <c:pt idx="3">
                  <c:v>12</c:v>
                </c:pt>
                <c:pt idx="4">
                  <c:v>10</c:v>
                </c:pt>
                <c:pt idx="5">
                  <c:v>11</c:v>
                </c:pt>
                <c:pt idx="6">
                  <c:v>11</c:v>
                </c:pt>
                <c:pt idx="7">
                  <c:v>11</c:v>
                </c:pt>
                <c:pt idx="8">
                  <c:v>11</c:v>
                </c:pt>
                <c:pt idx="9">
                  <c:v>12</c:v>
                </c:pt>
                <c:pt idx="10">
                  <c:v>12</c:v>
                </c:pt>
                <c:pt idx="11">
                  <c:v>10</c:v>
                </c:pt>
                <c:pt idx="12">
                  <c:v>9</c:v>
                </c:pt>
                <c:pt idx="13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430-44F3-B377-B154BC219757}"/>
            </c:ext>
          </c:extLst>
        </c:ser>
        <c:ser>
          <c:idx val="4"/>
          <c:order val="4"/>
          <c:tx>
            <c:strRef>
              <c:f>'Overall Rank'!$A$6</c:f>
              <c:strCache>
                <c:ptCount val="1"/>
                <c:pt idx="0">
                  <c:v>You suck</c:v>
                </c:pt>
              </c:strCache>
            </c:strRef>
          </c:tx>
          <c:cat>
            <c:strRef>
              <c:f>'Overall Rank'!$B$1:$O$1</c:f>
              <c:strCache>
                <c:ptCount val="14"/>
                <c:pt idx="0">
                  <c:v>Week 1</c:v>
                </c:pt>
                <c:pt idx="1">
                  <c:v>Week 2</c:v>
                </c:pt>
                <c:pt idx="2">
                  <c:v>Week 3</c:v>
                </c:pt>
                <c:pt idx="3">
                  <c:v>Week 4</c:v>
                </c:pt>
                <c:pt idx="4">
                  <c:v>Week 5</c:v>
                </c:pt>
                <c:pt idx="5">
                  <c:v>Week 6</c:v>
                </c:pt>
                <c:pt idx="6">
                  <c:v>Week 7</c:v>
                </c:pt>
                <c:pt idx="7">
                  <c:v>Week 8</c:v>
                </c:pt>
                <c:pt idx="8">
                  <c:v>Week 9</c:v>
                </c:pt>
                <c:pt idx="9">
                  <c:v>Week 10</c:v>
                </c:pt>
                <c:pt idx="10">
                  <c:v>Week 11</c:v>
                </c:pt>
                <c:pt idx="11">
                  <c:v>Week 12</c:v>
                </c:pt>
                <c:pt idx="12">
                  <c:v>Week 13</c:v>
                </c:pt>
                <c:pt idx="13">
                  <c:v>Week 14</c:v>
                </c:pt>
              </c:strCache>
            </c:strRef>
          </c:cat>
          <c:val>
            <c:numRef>
              <c:f>'Overall Rank'!$B$6:$O$6</c:f>
              <c:numCache>
                <c:formatCode>0_);[Red]\(0\)</c:formatCode>
                <c:ptCount val="14"/>
                <c:pt idx="0">
                  <c:v>11</c:v>
                </c:pt>
                <c:pt idx="1">
                  <c:v>7</c:v>
                </c:pt>
                <c:pt idx="2">
                  <c:v>3</c:v>
                </c:pt>
                <c:pt idx="3">
                  <c:v>1</c:v>
                </c:pt>
                <c:pt idx="4">
                  <c:v>6</c:v>
                </c:pt>
                <c:pt idx="5">
                  <c:v>9</c:v>
                </c:pt>
                <c:pt idx="6">
                  <c:v>6</c:v>
                </c:pt>
                <c:pt idx="7">
                  <c:v>5</c:v>
                </c:pt>
                <c:pt idx="8">
                  <c:v>3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6</c:v>
                </c:pt>
                <c:pt idx="13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430-44F3-B377-B154BC219757}"/>
            </c:ext>
          </c:extLst>
        </c:ser>
        <c:ser>
          <c:idx val="5"/>
          <c:order val="5"/>
          <c:tx>
            <c:strRef>
              <c:f>'Overall Rank'!$A$7</c:f>
              <c:strCache>
                <c:ptCount val="1"/>
                <c:pt idx="0">
                  <c:v>The Blue Meanie</c:v>
                </c:pt>
              </c:strCache>
            </c:strRef>
          </c:tx>
          <c:cat>
            <c:strRef>
              <c:f>'Overall Rank'!$B$1:$O$1</c:f>
              <c:strCache>
                <c:ptCount val="14"/>
                <c:pt idx="0">
                  <c:v>Week 1</c:v>
                </c:pt>
                <c:pt idx="1">
                  <c:v>Week 2</c:v>
                </c:pt>
                <c:pt idx="2">
                  <c:v>Week 3</c:v>
                </c:pt>
                <c:pt idx="3">
                  <c:v>Week 4</c:v>
                </c:pt>
                <c:pt idx="4">
                  <c:v>Week 5</c:v>
                </c:pt>
                <c:pt idx="5">
                  <c:v>Week 6</c:v>
                </c:pt>
                <c:pt idx="6">
                  <c:v>Week 7</c:v>
                </c:pt>
                <c:pt idx="7">
                  <c:v>Week 8</c:v>
                </c:pt>
                <c:pt idx="8">
                  <c:v>Week 9</c:v>
                </c:pt>
                <c:pt idx="9">
                  <c:v>Week 10</c:v>
                </c:pt>
                <c:pt idx="10">
                  <c:v>Week 11</c:v>
                </c:pt>
                <c:pt idx="11">
                  <c:v>Week 12</c:v>
                </c:pt>
                <c:pt idx="12">
                  <c:v>Week 13</c:v>
                </c:pt>
                <c:pt idx="13">
                  <c:v>Week 14</c:v>
                </c:pt>
              </c:strCache>
            </c:strRef>
          </c:cat>
          <c:val>
            <c:numRef>
              <c:f>'Overall Rank'!$B$7:$O$7</c:f>
              <c:numCache>
                <c:formatCode>0_);[Red]\(0\)</c:formatCode>
                <c:ptCount val="14"/>
                <c:pt idx="0">
                  <c:v>7</c:v>
                </c:pt>
                <c:pt idx="1">
                  <c:v>5</c:v>
                </c:pt>
                <c:pt idx="2">
                  <c:v>4</c:v>
                </c:pt>
                <c:pt idx="3">
                  <c:v>5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430-44F3-B377-B154BC219757}"/>
            </c:ext>
          </c:extLst>
        </c:ser>
        <c:ser>
          <c:idx val="6"/>
          <c:order val="6"/>
          <c:tx>
            <c:strRef>
              <c:f>'Overall Rank'!$A$8</c:f>
              <c:strCache>
                <c:ptCount val="1"/>
                <c:pt idx="0">
                  <c:v>I Will Rule You</c:v>
                </c:pt>
              </c:strCache>
            </c:strRef>
          </c:tx>
          <c:cat>
            <c:strRef>
              <c:f>'Overall Rank'!$B$1:$O$1</c:f>
              <c:strCache>
                <c:ptCount val="14"/>
                <c:pt idx="0">
                  <c:v>Week 1</c:v>
                </c:pt>
                <c:pt idx="1">
                  <c:v>Week 2</c:v>
                </c:pt>
                <c:pt idx="2">
                  <c:v>Week 3</c:v>
                </c:pt>
                <c:pt idx="3">
                  <c:v>Week 4</c:v>
                </c:pt>
                <c:pt idx="4">
                  <c:v>Week 5</c:v>
                </c:pt>
                <c:pt idx="5">
                  <c:v>Week 6</c:v>
                </c:pt>
                <c:pt idx="6">
                  <c:v>Week 7</c:v>
                </c:pt>
                <c:pt idx="7">
                  <c:v>Week 8</c:v>
                </c:pt>
                <c:pt idx="8">
                  <c:v>Week 9</c:v>
                </c:pt>
                <c:pt idx="9">
                  <c:v>Week 10</c:v>
                </c:pt>
                <c:pt idx="10">
                  <c:v>Week 11</c:v>
                </c:pt>
                <c:pt idx="11">
                  <c:v>Week 12</c:v>
                </c:pt>
                <c:pt idx="12">
                  <c:v>Week 13</c:v>
                </c:pt>
                <c:pt idx="13">
                  <c:v>Week 14</c:v>
                </c:pt>
              </c:strCache>
            </c:strRef>
          </c:cat>
          <c:val>
            <c:numRef>
              <c:f>'Overall Rank'!$B$8:$O$8</c:f>
              <c:numCache>
                <c:formatCode>0_);[Red]\(0\)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3</c:v>
                </c:pt>
                <c:pt idx="4">
                  <c:v>7</c:v>
                </c:pt>
                <c:pt idx="5">
                  <c:v>3</c:v>
                </c:pt>
                <c:pt idx="6">
                  <c:v>2</c:v>
                </c:pt>
                <c:pt idx="7">
                  <c:v>3</c:v>
                </c:pt>
                <c:pt idx="8">
                  <c:v>4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430-44F3-B377-B154BC219757}"/>
            </c:ext>
          </c:extLst>
        </c:ser>
        <c:ser>
          <c:idx val="7"/>
          <c:order val="7"/>
          <c:tx>
            <c:strRef>
              <c:f>'Overall Rank'!$A$9</c:f>
              <c:strCache>
                <c:ptCount val="1"/>
                <c:pt idx="0">
                  <c:v>Undertaker</c:v>
                </c:pt>
              </c:strCache>
            </c:strRef>
          </c:tx>
          <c:cat>
            <c:strRef>
              <c:f>'Overall Rank'!$B$1:$O$1</c:f>
              <c:strCache>
                <c:ptCount val="14"/>
                <c:pt idx="0">
                  <c:v>Week 1</c:v>
                </c:pt>
                <c:pt idx="1">
                  <c:v>Week 2</c:v>
                </c:pt>
                <c:pt idx="2">
                  <c:v>Week 3</c:v>
                </c:pt>
                <c:pt idx="3">
                  <c:v>Week 4</c:v>
                </c:pt>
                <c:pt idx="4">
                  <c:v>Week 5</c:v>
                </c:pt>
                <c:pt idx="5">
                  <c:v>Week 6</c:v>
                </c:pt>
                <c:pt idx="6">
                  <c:v>Week 7</c:v>
                </c:pt>
                <c:pt idx="7">
                  <c:v>Week 8</c:v>
                </c:pt>
                <c:pt idx="8">
                  <c:v>Week 9</c:v>
                </c:pt>
                <c:pt idx="9">
                  <c:v>Week 10</c:v>
                </c:pt>
                <c:pt idx="10">
                  <c:v>Week 11</c:v>
                </c:pt>
                <c:pt idx="11">
                  <c:v>Week 12</c:v>
                </c:pt>
                <c:pt idx="12">
                  <c:v>Week 13</c:v>
                </c:pt>
                <c:pt idx="13">
                  <c:v>Week 14</c:v>
                </c:pt>
              </c:strCache>
            </c:strRef>
          </c:cat>
          <c:val>
            <c:numRef>
              <c:f>'Overall Rank'!$B$9:$O$9</c:f>
              <c:numCache>
                <c:formatCode>0_);[Red]\(0\)</c:formatCode>
                <c:ptCount val="14"/>
                <c:pt idx="0">
                  <c:v>5</c:v>
                </c:pt>
                <c:pt idx="1">
                  <c:v>3</c:v>
                </c:pt>
                <c:pt idx="2">
                  <c:v>6</c:v>
                </c:pt>
                <c:pt idx="3">
                  <c:v>9</c:v>
                </c:pt>
                <c:pt idx="4">
                  <c:v>9</c:v>
                </c:pt>
                <c:pt idx="5">
                  <c:v>8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10</c:v>
                </c:pt>
                <c:pt idx="10">
                  <c:v>10</c:v>
                </c:pt>
                <c:pt idx="11">
                  <c:v>12</c:v>
                </c:pt>
                <c:pt idx="12">
                  <c:v>12</c:v>
                </c:pt>
                <c:pt idx="13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430-44F3-B377-B154BC219757}"/>
            </c:ext>
          </c:extLst>
        </c:ser>
        <c:ser>
          <c:idx val="8"/>
          <c:order val="8"/>
          <c:tx>
            <c:strRef>
              <c:f>'Overall Rank'!$A$10</c:f>
              <c:strCache>
                <c:ptCount val="1"/>
                <c:pt idx="0">
                  <c:v>Bonesaw is ready</c:v>
                </c:pt>
              </c:strCache>
            </c:strRef>
          </c:tx>
          <c:cat>
            <c:strRef>
              <c:f>'Overall Rank'!$B$1:$O$1</c:f>
              <c:strCache>
                <c:ptCount val="14"/>
                <c:pt idx="0">
                  <c:v>Week 1</c:v>
                </c:pt>
                <c:pt idx="1">
                  <c:v>Week 2</c:v>
                </c:pt>
                <c:pt idx="2">
                  <c:v>Week 3</c:v>
                </c:pt>
                <c:pt idx="3">
                  <c:v>Week 4</c:v>
                </c:pt>
                <c:pt idx="4">
                  <c:v>Week 5</c:v>
                </c:pt>
                <c:pt idx="5">
                  <c:v>Week 6</c:v>
                </c:pt>
                <c:pt idx="6">
                  <c:v>Week 7</c:v>
                </c:pt>
                <c:pt idx="7">
                  <c:v>Week 8</c:v>
                </c:pt>
                <c:pt idx="8">
                  <c:v>Week 9</c:v>
                </c:pt>
                <c:pt idx="9">
                  <c:v>Week 10</c:v>
                </c:pt>
                <c:pt idx="10">
                  <c:v>Week 11</c:v>
                </c:pt>
                <c:pt idx="11">
                  <c:v>Week 12</c:v>
                </c:pt>
                <c:pt idx="12">
                  <c:v>Week 13</c:v>
                </c:pt>
                <c:pt idx="13">
                  <c:v>Week 14</c:v>
                </c:pt>
              </c:strCache>
            </c:strRef>
          </c:cat>
          <c:val>
            <c:numRef>
              <c:f>'Overall Rank'!$B$10:$O$10</c:f>
              <c:numCache>
                <c:formatCode>0_);[Red]\(0\)</c:formatCode>
                <c:ptCount val="14"/>
                <c:pt idx="0">
                  <c:v>4</c:v>
                </c:pt>
                <c:pt idx="1">
                  <c:v>8</c:v>
                </c:pt>
                <c:pt idx="2">
                  <c:v>10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12</c:v>
                </c:pt>
                <c:pt idx="7">
                  <c:v>12</c:v>
                </c:pt>
                <c:pt idx="8">
                  <c:v>12</c:v>
                </c:pt>
                <c:pt idx="9">
                  <c:v>11</c:v>
                </c:pt>
                <c:pt idx="10">
                  <c:v>11</c:v>
                </c:pt>
                <c:pt idx="11">
                  <c:v>11</c:v>
                </c:pt>
                <c:pt idx="12">
                  <c:v>10</c:v>
                </c:pt>
                <c:pt idx="13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430-44F3-B377-B154BC219757}"/>
            </c:ext>
          </c:extLst>
        </c:ser>
        <c:ser>
          <c:idx val="9"/>
          <c:order val="9"/>
          <c:tx>
            <c:strRef>
              <c:f>'Overall Rank'!$A$11</c:f>
              <c:strCache>
                <c:ptCount val="1"/>
                <c:pt idx="0">
                  <c:v>Chew bubblegum and kick ass</c:v>
                </c:pt>
              </c:strCache>
            </c:strRef>
          </c:tx>
          <c:cat>
            <c:strRef>
              <c:f>'Overall Rank'!$B$1:$O$1</c:f>
              <c:strCache>
                <c:ptCount val="14"/>
                <c:pt idx="0">
                  <c:v>Week 1</c:v>
                </c:pt>
                <c:pt idx="1">
                  <c:v>Week 2</c:v>
                </c:pt>
                <c:pt idx="2">
                  <c:v>Week 3</c:v>
                </c:pt>
                <c:pt idx="3">
                  <c:v>Week 4</c:v>
                </c:pt>
                <c:pt idx="4">
                  <c:v>Week 5</c:v>
                </c:pt>
                <c:pt idx="5">
                  <c:v>Week 6</c:v>
                </c:pt>
                <c:pt idx="6">
                  <c:v>Week 7</c:v>
                </c:pt>
                <c:pt idx="7">
                  <c:v>Week 8</c:v>
                </c:pt>
                <c:pt idx="8">
                  <c:v>Week 9</c:v>
                </c:pt>
                <c:pt idx="9">
                  <c:v>Week 10</c:v>
                </c:pt>
                <c:pt idx="10">
                  <c:v>Week 11</c:v>
                </c:pt>
                <c:pt idx="11">
                  <c:v>Week 12</c:v>
                </c:pt>
                <c:pt idx="12">
                  <c:v>Week 13</c:v>
                </c:pt>
                <c:pt idx="13">
                  <c:v>Week 14</c:v>
                </c:pt>
              </c:strCache>
            </c:strRef>
          </c:cat>
          <c:val>
            <c:numRef>
              <c:f>'Overall Rank'!$B$11:$O$11</c:f>
              <c:numCache>
                <c:formatCode>0_);[Red]\(0\)</c:formatCode>
                <c:ptCount val="14"/>
                <c:pt idx="0">
                  <c:v>10</c:v>
                </c:pt>
                <c:pt idx="1">
                  <c:v>11</c:v>
                </c:pt>
                <c:pt idx="2">
                  <c:v>9</c:v>
                </c:pt>
                <c:pt idx="3">
                  <c:v>8</c:v>
                </c:pt>
                <c:pt idx="4">
                  <c:v>3</c:v>
                </c:pt>
                <c:pt idx="5">
                  <c:v>6</c:v>
                </c:pt>
                <c:pt idx="6">
                  <c:v>4</c:v>
                </c:pt>
                <c:pt idx="7">
                  <c:v>6</c:v>
                </c:pt>
                <c:pt idx="8">
                  <c:v>8</c:v>
                </c:pt>
                <c:pt idx="9">
                  <c:v>9</c:v>
                </c:pt>
                <c:pt idx="10">
                  <c:v>9</c:v>
                </c:pt>
                <c:pt idx="11">
                  <c:v>8</c:v>
                </c:pt>
                <c:pt idx="12">
                  <c:v>8</c:v>
                </c:pt>
                <c:pt idx="13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8430-44F3-B377-B154BC219757}"/>
            </c:ext>
          </c:extLst>
        </c:ser>
        <c:ser>
          <c:idx val="10"/>
          <c:order val="10"/>
          <c:tx>
            <c:strRef>
              <c:f>'Overall Rank'!$A$12</c:f>
              <c:strCache>
                <c:ptCount val="1"/>
                <c:pt idx="0">
                  <c:v>Pendari Champions</c:v>
                </c:pt>
              </c:strCache>
            </c:strRef>
          </c:tx>
          <c:cat>
            <c:strRef>
              <c:f>'Overall Rank'!$B$1:$O$1</c:f>
              <c:strCache>
                <c:ptCount val="14"/>
                <c:pt idx="0">
                  <c:v>Week 1</c:v>
                </c:pt>
                <c:pt idx="1">
                  <c:v>Week 2</c:v>
                </c:pt>
                <c:pt idx="2">
                  <c:v>Week 3</c:v>
                </c:pt>
                <c:pt idx="3">
                  <c:v>Week 4</c:v>
                </c:pt>
                <c:pt idx="4">
                  <c:v>Week 5</c:v>
                </c:pt>
                <c:pt idx="5">
                  <c:v>Week 6</c:v>
                </c:pt>
                <c:pt idx="6">
                  <c:v>Week 7</c:v>
                </c:pt>
                <c:pt idx="7">
                  <c:v>Week 8</c:v>
                </c:pt>
                <c:pt idx="8">
                  <c:v>Week 9</c:v>
                </c:pt>
                <c:pt idx="9">
                  <c:v>Week 10</c:v>
                </c:pt>
                <c:pt idx="10">
                  <c:v>Week 11</c:v>
                </c:pt>
                <c:pt idx="11">
                  <c:v>Week 12</c:v>
                </c:pt>
                <c:pt idx="12">
                  <c:v>Week 13</c:v>
                </c:pt>
                <c:pt idx="13">
                  <c:v>Week 14</c:v>
                </c:pt>
              </c:strCache>
            </c:strRef>
          </c:cat>
          <c:val>
            <c:numRef>
              <c:f>'Overall Rank'!$B$12:$O$12</c:f>
              <c:numCache>
                <c:formatCode>0_);[Red]\(0\)</c:formatCode>
                <c:ptCount val="14"/>
                <c:pt idx="0">
                  <c:v>9</c:v>
                </c:pt>
                <c:pt idx="1">
                  <c:v>9</c:v>
                </c:pt>
                <c:pt idx="2">
                  <c:v>11</c:v>
                </c:pt>
                <c:pt idx="3">
                  <c:v>11</c:v>
                </c:pt>
                <c:pt idx="4">
                  <c:v>12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9</c:v>
                </c:pt>
                <c:pt idx="9">
                  <c:v>8</c:v>
                </c:pt>
                <c:pt idx="10">
                  <c:v>7</c:v>
                </c:pt>
                <c:pt idx="11">
                  <c:v>7</c:v>
                </c:pt>
                <c:pt idx="12">
                  <c:v>7</c:v>
                </c:pt>
                <c:pt idx="13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8430-44F3-B377-B154BC219757}"/>
            </c:ext>
          </c:extLst>
        </c:ser>
        <c:ser>
          <c:idx val="11"/>
          <c:order val="11"/>
          <c:tx>
            <c:strRef>
              <c:f>'Overall Rank'!$A$13</c:f>
              <c:strCache>
                <c:ptCount val="1"/>
                <c:pt idx="0">
                  <c:v>Can you Diggs it Sucka!</c:v>
                </c:pt>
              </c:strCache>
            </c:strRef>
          </c:tx>
          <c:cat>
            <c:strRef>
              <c:f>'Overall Rank'!$B$1:$O$1</c:f>
              <c:strCache>
                <c:ptCount val="14"/>
                <c:pt idx="0">
                  <c:v>Week 1</c:v>
                </c:pt>
                <c:pt idx="1">
                  <c:v>Week 2</c:v>
                </c:pt>
                <c:pt idx="2">
                  <c:v>Week 3</c:v>
                </c:pt>
                <c:pt idx="3">
                  <c:v>Week 4</c:v>
                </c:pt>
                <c:pt idx="4">
                  <c:v>Week 5</c:v>
                </c:pt>
                <c:pt idx="5">
                  <c:v>Week 6</c:v>
                </c:pt>
                <c:pt idx="6">
                  <c:v>Week 7</c:v>
                </c:pt>
                <c:pt idx="7">
                  <c:v>Week 8</c:v>
                </c:pt>
                <c:pt idx="8">
                  <c:v>Week 9</c:v>
                </c:pt>
                <c:pt idx="9">
                  <c:v>Week 10</c:v>
                </c:pt>
                <c:pt idx="10">
                  <c:v>Week 11</c:v>
                </c:pt>
                <c:pt idx="11">
                  <c:v>Week 12</c:v>
                </c:pt>
                <c:pt idx="12">
                  <c:v>Week 13</c:v>
                </c:pt>
                <c:pt idx="13">
                  <c:v>Week 14</c:v>
                </c:pt>
              </c:strCache>
            </c:strRef>
          </c:cat>
          <c:val>
            <c:numRef>
              <c:f>'Overall Rank'!$B$13:$O$13</c:f>
              <c:numCache>
                <c:formatCode>0_);[Red]\(0\)</c:formatCode>
                <c:ptCount val="14"/>
                <c:pt idx="0">
                  <c:v>8</c:v>
                </c:pt>
                <c:pt idx="1">
                  <c:v>10</c:v>
                </c:pt>
                <c:pt idx="2">
                  <c:v>8</c:v>
                </c:pt>
                <c:pt idx="3">
                  <c:v>7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6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3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8430-44F3-B377-B154BC2197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556736"/>
        <c:axId val="51558656"/>
      </c:lineChart>
      <c:catAx>
        <c:axId val="51556736"/>
        <c:scaling>
          <c:orientation val="minMax"/>
        </c:scaling>
        <c:delete val="0"/>
        <c:axPos val="t"/>
        <c:numFmt formatCode="General" sourceLinked="0"/>
        <c:majorTickMark val="out"/>
        <c:minorTickMark val="none"/>
        <c:tickLblPos val="nextTo"/>
        <c:crossAx val="51558656"/>
        <c:crosses val="autoZero"/>
        <c:auto val="1"/>
        <c:lblAlgn val="ctr"/>
        <c:lblOffset val="100"/>
        <c:noMultiLvlLbl val="0"/>
      </c:catAx>
      <c:valAx>
        <c:axId val="51558656"/>
        <c:scaling>
          <c:orientation val="maxMin"/>
        </c:scaling>
        <c:delete val="0"/>
        <c:axPos val="l"/>
        <c:majorGridlines/>
        <c:numFmt formatCode="0_);[Red]\(0\)" sourceLinked="1"/>
        <c:majorTickMark val="out"/>
        <c:minorTickMark val="none"/>
        <c:tickLblPos val="nextTo"/>
        <c:crossAx val="5155673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'Divisional Ranks'!$A$2</c:f>
              <c:strCache>
                <c:ptCount val="1"/>
                <c:pt idx="0">
                  <c:v>Socko's long lost twin</c:v>
                </c:pt>
              </c:strCache>
            </c:strRef>
          </c:tx>
          <c:marker>
            <c:symbol val="none"/>
          </c:marker>
          <c:val>
            <c:numRef>
              <c:f>'Divisional Ranks'!$B$2:$O$2</c:f>
              <c:numCache>
                <c:formatCode>General</c:formatCode>
                <c:ptCount val="1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2</c:v>
                </c:pt>
                <c:pt idx="13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1D6-47D6-B7E5-90EC0BF4554C}"/>
            </c:ext>
          </c:extLst>
        </c:ser>
        <c:ser>
          <c:idx val="1"/>
          <c:order val="1"/>
          <c:tx>
            <c:strRef>
              <c:f>'Divisional Ranks'!$A$3</c:f>
              <c:strCache>
                <c:ptCount val="1"/>
                <c:pt idx="0">
                  <c:v>Freshly Squeezed</c:v>
                </c:pt>
              </c:strCache>
            </c:strRef>
          </c:tx>
          <c:marker>
            <c:symbol val="none"/>
          </c:marker>
          <c:val>
            <c:numRef>
              <c:f>'Divisional Ranks'!$B$3:$O$3</c:f>
              <c:numCache>
                <c:formatCode>General</c:formatCode>
                <c:ptCount val="14"/>
                <c:pt idx="0">
                  <c:v>2</c:v>
                </c:pt>
                <c:pt idx="1">
                  <c:v>3</c:v>
                </c:pt>
                <c:pt idx="2">
                  <c:v>3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2</c:v>
                </c:pt>
                <c:pt idx="7">
                  <c:v>2</c:v>
                </c:pt>
                <c:pt idx="8">
                  <c:v>3</c:v>
                </c:pt>
                <c:pt idx="9">
                  <c:v>3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1D6-47D6-B7E5-90EC0BF4554C}"/>
            </c:ext>
          </c:extLst>
        </c:ser>
        <c:ser>
          <c:idx val="2"/>
          <c:order val="2"/>
          <c:tx>
            <c:strRef>
              <c:f>'Divisional Ranks'!$A$4</c:f>
              <c:strCache>
                <c:ptCount val="1"/>
                <c:pt idx="0">
                  <c:v>I Like Head</c:v>
                </c:pt>
              </c:strCache>
            </c:strRef>
          </c:tx>
          <c:marker>
            <c:symbol val="none"/>
          </c:marker>
          <c:val>
            <c:numRef>
              <c:f>'Divisional Ranks'!$B$4:$O$4</c:f>
              <c:numCache>
                <c:formatCode>General</c:formatCode>
                <c:ptCount val="14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2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2</c:v>
                </c:pt>
                <c:pt idx="11">
                  <c:v>2</c:v>
                </c:pt>
                <c:pt idx="12">
                  <c:v>1</c:v>
                </c:pt>
                <c:pt idx="1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D6-47D6-B7E5-90EC0BF4554C}"/>
            </c:ext>
          </c:extLst>
        </c:ser>
        <c:ser>
          <c:idx val="3"/>
          <c:order val="3"/>
          <c:tx>
            <c:strRef>
              <c:f>'Divisional Ranks'!$A$5</c:f>
              <c:strCache>
                <c:ptCount val="1"/>
                <c:pt idx="0">
                  <c:v>Pendari Champions</c:v>
                </c:pt>
              </c:strCache>
            </c:strRef>
          </c:tx>
          <c:marker>
            <c:symbol val="none"/>
          </c:marker>
          <c:val>
            <c:numRef>
              <c:f>'Divisional Ranks'!$B$5:$O$5</c:f>
              <c:numCache>
                <c:formatCode>General</c:formatCode>
                <c:ptCount val="14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1D6-47D6-B7E5-90EC0BF455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2264320"/>
        <c:axId val="112265856"/>
      </c:lineChart>
      <c:catAx>
        <c:axId val="112264320"/>
        <c:scaling>
          <c:orientation val="minMax"/>
        </c:scaling>
        <c:delete val="0"/>
        <c:axPos val="t"/>
        <c:majorTickMark val="out"/>
        <c:minorTickMark val="none"/>
        <c:tickLblPos val="nextTo"/>
        <c:crossAx val="112265856"/>
        <c:crosses val="autoZero"/>
        <c:auto val="1"/>
        <c:lblAlgn val="ctr"/>
        <c:lblOffset val="100"/>
        <c:noMultiLvlLbl val="0"/>
      </c:catAx>
      <c:valAx>
        <c:axId val="112265856"/>
        <c:scaling>
          <c:orientation val="maxMin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1226432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'Divisional Ranks'!$A$12</c:f>
              <c:strCache>
                <c:ptCount val="1"/>
                <c:pt idx="0">
                  <c:v>Undertaker</c:v>
                </c:pt>
              </c:strCache>
            </c:strRef>
          </c:tx>
          <c:marker>
            <c:symbol val="none"/>
          </c:marker>
          <c:val>
            <c:numRef>
              <c:f>'Divisional Ranks'!$B$12:$O$12</c:f>
              <c:numCache>
                <c:formatCode>General</c:formatCode>
                <c:ptCount val="14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4</c:v>
                </c:pt>
                <c:pt idx="4">
                  <c:v>4</c:v>
                </c:pt>
                <c:pt idx="5">
                  <c:v>3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E85-4ABF-8922-4B18B0E50512}"/>
            </c:ext>
          </c:extLst>
        </c:ser>
        <c:ser>
          <c:idx val="1"/>
          <c:order val="1"/>
          <c:tx>
            <c:strRef>
              <c:f>'Divisional Ranks'!$A$13</c:f>
              <c:strCache>
                <c:ptCount val="1"/>
                <c:pt idx="0">
                  <c:v>The Blue Meanie</c:v>
                </c:pt>
              </c:strCache>
            </c:strRef>
          </c:tx>
          <c:marker>
            <c:symbol val="none"/>
          </c:marker>
          <c:val>
            <c:numRef>
              <c:f>'Divisional Ranks'!$B$13:$O$13</c:f>
              <c:numCache>
                <c:formatCode>General</c:formatCode>
                <c:ptCount val="14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E85-4ABF-8922-4B18B0E50512}"/>
            </c:ext>
          </c:extLst>
        </c:ser>
        <c:ser>
          <c:idx val="2"/>
          <c:order val="2"/>
          <c:tx>
            <c:strRef>
              <c:f>'Divisional Ranks'!$A$14</c:f>
              <c:strCache>
                <c:ptCount val="1"/>
                <c:pt idx="0">
                  <c:v>Chew bubblegum and kick ass</c:v>
                </c:pt>
              </c:strCache>
            </c:strRef>
          </c:tx>
          <c:marker>
            <c:symbol val="none"/>
          </c:marker>
          <c:val>
            <c:numRef>
              <c:f>'Divisional Ranks'!$B$14:$O$14</c:f>
              <c:numCache>
                <c:formatCode>General</c:formatCode>
                <c:ptCount val="14"/>
                <c:pt idx="0">
                  <c:v>3</c:v>
                </c:pt>
                <c:pt idx="1">
                  <c:v>4</c:v>
                </c:pt>
                <c:pt idx="2">
                  <c:v>4</c:v>
                </c:pt>
                <c:pt idx="3">
                  <c:v>3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85-4ABF-8922-4B18B0E50512}"/>
            </c:ext>
          </c:extLst>
        </c:ser>
        <c:ser>
          <c:idx val="3"/>
          <c:order val="3"/>
          <c:tx>
            <c:strRef>
              <c:f>'Divisional Ranks'!$A$15</c:f>
              <c:strCache>
                <c:ptCount val="1"/>
                <c:pt idx="0">
                  <c:v>You Suck</c:v>
                </c:pt>
              </c:strCache>
            </c:strRef>
          </c:tx>
          <c:marker>
            <c:symbol val="none"/>
          </c:marker>
          <c:val>
            <c:numRef>
              <c:f>'Divisional Ranks'!$B$15:$O$15</c:f>
              <c:numCache>
                <c:formatCode>General</c:formatCode>
                <c:ptCount val="14"/>
                <c:pt idx="0">
                  <c:v>4</c:v>
                </c:pt>
                <c:pt idx="1">
                  <c:v>3</c:v>
                </c:pt>
                <c:pt idx="2">
                  <c:v>1</c:v>
                </c:pt>
                <c:pt idx="3">
                  <c:v>1</c:v>
                </c:pt>
                <c:pt idx="4">
                  <c:v>3</c:v>
                </c:pt>
                <c:pt idx="5">
                  <c:v>4</c:v>
                </c:pt>
                <c:pt idx="6">
                  <c:v>3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85-4ABF-8922-4B18B0E505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003840"/>
        <c:axId val="58005376"/>
      </c:lineChart>
      <c:catAx>
        <c:axId val="58003840"/>
        <c:scaling>
          <c:orientation val="minMax"/>
        </c:scaling>
        <c:delete val="0"/>
        <c:axPos val="t"/>
        <c:majorTickMark val="out"/>
        <c:minorTickMark val="none"/>
        <c:tickLblPos val="nextTo"/>
        <c:crossAx val="58005376"/>
        <c:crosses val="autoZero"/>
        <c:auto val="1"/>
        <c:lblAlgn val="ctr"/>
        <c:lblOffset val="100"/>
        <c:noMultiLvlLbl val="0"/>
      </c:catAx>
      <c:valAx>
        <c:axId val="58005376"/>
        <c:scaling>
          <c:orientation val="maxMin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5800384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'Divisional Ranks'!$A$7</c:f>
              <c:strCache>
                <c:ptCount val="1"/>
                <c:pt idx="0">
                  <c:v>I Will Rule You</c:v>
                </c:pt>
              </c:strCache>
            </c:strRef>
          </c:tx>
          <c:marker>
            <c:symbol val="none"/>
          </c:marker>
          <c:val>
            <c:numRef>
              <c:f>'Divisional Ranks'!$B$7:$O$7</c:f>
              <c:numCache>
                <c:formatCode>General</c:formatCode>
                <c:ptCount val="1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2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34A-4C7E-A17E-20017BDB6C1F}"/>
            </c:ext>
          </c:extLst>
        </c:ser>
        <c:ser>
          <c:idx val="1"/>
          <c:order val="1"/>
          <c:tx>
            <c:strRef>
              <c:f>'Divisional Ranks'!$A$8</c:f>
              <c:strCache>
                <c:ptCount val="1"/>
                <c:pt idx="0">
                  <c:v>Bonesaw is ready</c:v>
                </c:pt>
              </c:strCache>
            </c:strRef>
          </c:tx>
          <c:marker>
            <c:symbol val="none"/>
          </c:marker>
          <c:val>
            <c:numRef>
              <c:f>'Divisional Ranks'!$B$8:$O$8</c:f>
              <c:numCache>
                <c:formatCode>General</c:formatCode>
                <c:ptCount val="14"/>
                <c:pt idx="0">
                  <c:v>2</c:v>
                </c:pt>
                <c:pt idx="1">
                  <c:v>2</c:v>
                </c:pt>
                <c:pt idx="2">
                  <c:v>3</c:v>
                </c:pt>
                <c:pt idx="3">
                  <c:v>3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3</c:v>
                </c:pt>
                <c:pt idx="10">
                  <c:v>3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34A-4C7E-A17E-20017BDB6C1F}"/>
            </c:ext>
          </c:extLst>
        </c:ser>
        <c:ser>
          <c:idx val="2"/>
          <c:order val="2"/>
          <c:tx>
            <c:strRef>
              <c:f>'Divisional Ranks'!$A$9</c:f>
              <c:strCache>
                <c:ptCount val="1"/>
                <c:pt idx="0">
                  <c:v>Can you Diggs it Sucka!</c:v>
                </c:pt>
              </c:strCache>
            </c:strRef>
          </c:tx>
          <c:marker>
            <c:symbol val="none"/>
          </c:marker>
          <c:val>
            <c:numRef>
              <c:f>'Divisional Ranks'!$B$9:$O$9</c:f>
              <c:numCache>
                <c:formatCode>General</c:formatCode>
                <c:ptCount val="14"/>
                <c:pt idx="0">
                  <c:v>3</c:v>
                </c:pt>
                <c:pt idx="1">
                  <c:v>3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34A-4C7E-A17E-20017BDB6C1F}"/>
            </c:ext>
          </c:extLst>
        </c:ser>
        <c:ser>
          <c:idx val="3"/>
          <c:order val="3"/>
          <c:tx>
            <c:strRef>
              <c:f>'Divisional Ranks'!$A$10</c:f>
              <c:strCache>
                <c:ptCount val="1"/>
                <c:pt idx="0">
                  <c:v>LWO</c:v>
                </c:pt>
              </c:strCache>
            </c:strRef>
          </c:tx>
          <c:marker>
            <c:symbol val="none"/>
          </c:marker>
          <c:val>
            <c:numRef>
              <c:f>'Divisional Ranks'!$B$10:$O$10</c:f>
              <c:numCache>
                <c:formatCode>General</c:formatCode>
                <c:ptCount val="14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4</c:v>
                </c:pt>
                <c:pt idx="10">
                  <c:v>4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34A-4C7E-A17E-20017BDB6C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019200"/>
        <c:axId val="58041472"/>
      </c:lineChart>
      <c:catAx>
        <c:axId val="58019200"/>
        <c:scaling>
          <c:orientation val="minMax"/>
        </c:scaling>
        <c:delete val="0"/>
        <c:axPos val="t"/>
        <c:majorTickMark val="out"/>
        <c:minorTickMark val="none"/>
        <c:tickLblPos val="nextTo"/>
        <c:crossAx val="58041472"/>
        <c:crosses val="autoZero"/>
        <c:auto val="1"/>
        <c:lblAlgn val="ctr"/>
        <c:lblOffset val="100"/>
        <c:noMultiLvlLbl val="0"/>
      </c:catAx>
      <c:valAx>
        <c:axId val="58041472"/>
        <c:scaling>
          <c:orientation val="maxMin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5801920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500-000000000000}">
  <sheetPr/>
  <sheetViews>
    <sheetView zoomScale="11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2051" cy="62930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198120</xdr:colOff>
      <xdr:row>1</xdr:row>
      <xdr:rowOff>22860</xdr:rowOff>
    </xdr:from>
    <xdr:to>
      <xdr:col>7</xdr:col>
      <xdr:colOff>502920</xdr:colOff>
      <xdr:row>17</xdr:row>
      <xdr:rowOff>83820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220980</xdr:colOff>
      <xdr:row>19</xdr:row>
      <xdr:rowOff>91440</xdr:rowOff>
    </xdr:from>
    <xdr:to>
      <xdr:col>7</xdr:col>
      <xdr:colOff>525780</xdr:colOff>
      <xdr:row>35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0</xdr:colOff>
      <xdr:row>1</xdr:row>
      <xdr:rowOff>0</xdr:rowOff>
    </xdr:from>
    <xdr:to>
      <xdr:col>17</xdr:col>
      <xdr:colOff>304800</xdr:colOff>
      <xdr:row>17</xdr:row>
      <xdr:rowOff>60960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3"/>
  <sheetViews>
    <sheetView tabSelected="1" workbookViewId="0">
      <selection activeCell="D9" sqref="D9"/>
    </sheetView>
  </sheetViews>
  <sheetFormatPr defaultColWidth="8.85546875" defaultRowHeight="15" x14ac:dyDescent="0.25"/>
  <cols>
    <col min="1" max="1" width="27.85546875" bestFit="1" customWidth="1"/>
    <col min="2" max="15" width="8.85546875" style="2" customWidth="1"/>
    <col min="16" max="16384" width="8.85546875" style="2"/>
  </cols>
  <sheetData>
    <row r="1" spans="1:16" s="1" customFormat="1" x14ac:dyDescent="0.25">
      <c r="A1" s="6"/>
      <c r="B1" s="1">
        <v>1</v>
      </c>
      <c r="C1" s="1">
        <v>2</v>
      </c>
      <c r="D1" s="1">
        <v>3</v>
      </c>
      <c r="E1" s="1">
        <v>4</v>
      </c>
      <c r="F1" s="1">
        <v>5</v>
      </c>
      <c r="G1" s="1">
        <v>6</v>
      </c>
      <c r="H1" s="1">
        <v>7</v>
      </c>
      <c r="I1" s="1">
        <v>8</v>
      </c>
      <c r="J1" s="1">
        <v>9</v>
      </c>
      <c r="K1" s="1">
        <v>10</v>
      </c>
      <c r="L1" s="1">
        <v>11</v>
      </c>
      <c r="M1" s="1">
        <v>12</v>
      </c>
      <c r="N1" s="1">
        <v>13</v>
      </c>
      <c r="O1" s="1">
        <v>14</v>
      </c>
      <c r="P1" s="1" t="s">
        <v>0</v>
      </c>
    </row>
    <row r="2" spans="1:16" x14ac:dyDescent="0.25">
      <c r="A2" t="s">
        <v>15</v>
      </c>
      <c r="B2" s="7">
        <v>122.5</v>
      </c>
      <c r="C2" s="8">
        <v>166.16</v>
      </c>
      <c r="D2" s="7">
        <v>136.72</v>
      </c>
      <c r="E2" s="7">
        <v>108.68</v>
      </c>
      <c r="F2" s="7">
        <v>134.97</v>
      </c>
      <c r="G2" s="7">
        <v>148.62</v>
      </c>
      <c r="H2" s="7">
        <v>130.74</v>
      </c>
      <c r="I2" s="8">
        <v>175.16</v>
      </c>
      <c r="J2" s="9">
        <v>77.930000000000007</v>
      </c>
      <c r="K2" s="9">
        <v>93.71</v>
      </c>
      <c r="L2" s="9">
        <v>84.86</v>
      </c>
      <c r="M2" s="8">
        <v>166.27</v>
      </c>
      <c r="N2" s="7">
        <v>131.19999999999999</v>
      </c>
      <c r="O2" s="7">
        <v>151.59</v>
      </c>
      <c r="P2" s="7">
        <f>SUM(B2:O2)</f>
        <v>1829.11</v>
      </c>
    </row>
    <row r="3" spans="1:16" x14ac:dyDescent="0.25">
      <c r="A3" t="s">
        <v>16</v>
      </c>
      <c r="B3" s="7">
        <v>160.27000000000001</v>
      </c>
      <c r="C3" s="7">
        <v>152.44999999999999</v>
      </c>
      <c r="D3" s="7">
        <v>123.19</v>
      </c>
      <c r="E3" s="9">
        <v>86.67</v>
      </c>
      <c r="F3" s="7">
        <v>133.4</v>
      </c>
      <c r="G3" s="7">
        <v>134.16999999999999</v>
      </c>
      <c r="H3" s="7">
        <v>91.56</v>
      </c>
      <c r="I3" s="7">
        <v>124.9</v>
      </c>
      <c r="J3" s="7">
        <v>124.96</v>
      </c>
      <c r="K3" s="7">
        <v>116.59</v>
      </c>
      <c r="L3" s="7">
        <v>144.22</v>
      </c>
      <c r="M3" s="7">
        <v>122.58</v>
      </c>
      <c r="N3" s="9">
        <v>80.73</v>
      </c>
      <c r="O3" s="7">
        <v>117.88</v>
      </c>
      <c r="P3" s="7">
        <f t="shared" ref="P3:P13" si="0">SUM(B3:O3)</f>
        <v>1713.5699999999997</v>
      </c>
    </row>
    <row r="4" spans="1:16" x14ac:dyDescent="0.25">
      <c r="A4" t="s">
        <v>17</v>
      </c>
      <c r="B4" s="7">
        <v>156.76</v>
      </c>
      <c r="C4" s="7">
        <v>110.51</v>
      </c>
      <c r="D4" s="7">
        <v>135.97999999999999</v>
      </c>
      <c r="E4" s="7">
        <v>186.09</v>
      </c>
      <c r="F4" s="7">
        <v>162.38</v>
      </c>
      <c r="G4" s="7">
        <v>122.11</v>
      </c>
      <c r="H4" s="7">
        <v>116.04</v>
      </c>
      <c r="I4" s="7">
        <v>119.02</v>
      </c>
      <c r="J4" s="7">
        <v>99.24</v>
      </c>
      <c r="K4" s="7">
        <v>95.6</v>
      </c>
      <c r="L4" s="7">
        <v>96.38</v>
      </c>
      <c r="M4" s="7">
        <v>103.47</v>
      </c>
      <c r="N4" s="7">
        <v>111.59</v>
      </c>
      <c r="O4" s="7">
        <v>165.29</v>
      </c>
      <c r="P4" s="7">
        <f t="shared" si="0"/>
        <v>1780.46</v>
      </c>
    </row>
    <row r="5" spans="1:16" x14ac:dyDescent="0.25">
      <c r="A5" t="s">
        <v>18</v>
      </c>
      <c r="B5" s="9">
        <v>95.15</v>
      </c>
      <c r="C5" s="7">
        <v>126.29</v>
      </c>
      <c r="D5" s="7">
        <v>122.87</v>
      </c>
      <c r="E5" s="7">
        <v>92.05</v>
      </c>
      <c r="F5" s="7">
        <v>169.02</v>
      </c>
      <c r="G5" s="7">
        <v>104.2</v>
      </c>
      <c r="H5" s="7">
        <v>87.94</v>
      </c>
      <c r="I5" s="7">
        <v>108.42</v>
      </c>
      <c r="J5" s="8">
        <v>144.41</v>
      </c>
      <c r="K5" s="7">
        <v>108.9</v>
      </c>
      <c r="L5" s="7">
        <v>133.41</v>
      </c>
      <c r="M5" s="7">
        <v>125.35</v>
      </c>
      <c r="N5" s="8">
        <v>186.88</v>
      </c>
      <c r="O5" s="8">
        <v>189.37</v>
      </c>
      <c r="P5" s="7">
        <f t="shared" si="0"/>
        <v>1794.2599999999998</v>
      </c>
    </row>
    <row r="6" spans="1:16" x14ac:dyDescent="0.25">
      <c r="A6" t="s">
        <v>19</v>
      </c>
      <c r="B6" s="7">
        <v>110.46</v>
      </c>
      <c r="C6" s="7">
        <v>139.69</v>
      </c>
      <c r="D6" s="7">
        <v>127.69</v>
      </c>
      <c r="E6" s="7">
        <v>153.83000000000001</v>
      </c>
      <c r="F6" s="7">
        <v>120.51</v>
      </c>
      <c r="G6" s="9">
        <v>74.45</v>
      </c>
      <c r="H6" s="7">
        <v>140.88</v>
      </c>
      <c r="I6" s="7">
        <v>133.61000000000001</v>
      </c>
      <c r="J6" s="7">
        <v>108.68</v>
      </c>
      <c r="K6" s="7">
        <v>96.47</v>
      </c>
      <c r="L6" s="7">
        <v>115.08</v>
      </c>
      <c r="M6" s="7">
        <v>125.11</v>
      </c>
      <c r="N6" s="7">
        <v>120.11</v>
      </c>
      <c r="O6" s="9">
        <v>98.57</v>
      </c>
      <c r="P6" s="7">
        <f t="shared" si="0"/>
        <v>1665.1399999999996</v>
      </c>
    </row>
    <row r="7" spans="1:16" x14ac:dyDescent="0.25">
      <c r="A7" t="s">
        <v>20</v>
      </c>
      <c r="B7" s="7">
        <v>121.25</v>
      </c>
      <c r="C7" s="7">
        <v>164.6</v>
      </c>
      <c r="D7" s="7">
        <v>122.24</v>
      </c>
      <c r="E7" s="7">
        <v>139.85</v>
      </c>
      <c r="F7" s="8">
        <v>192.66</v>
      </c>
      <c r="G7" s="8">
        <v>180.04</v>
      </c>
      <c r="H7" s="8">
        <v>160.49</v>
      </c>
      <c r="I7" s="7">
        <v>109.26</v>
      </c>
      <c r="J7" s="7">
        <v>121.14</v>
      </c>
      <c r="K7" s="7">
        <v>114.21</v>
      </c>
      <c r="L7" s="8">
        <v>173.03</v>
      </c>
      <c r="M7" s="7">
        <v>138.13999999999999</v>
      </c>
      <c r="N7" s="7">
        <v>147.59</v>
      </c>
      <c r="O7" s="7">
        <v>156.74</v>
      </c>
      <c r="P7" s="7">
        <f t="shared" si="0"/>
        <v>2041.2400000000002</v>
      </c>
    </row>
    <row r="8" spans="1:16" x14ac:dyDescent="0.25">
      <c r="A8" t="s">
        <v>21</v>
      </c>
      <c r="B8" s="8">
        <v>189.28</v>
      </c>
      <c r="C8" s="7">
        <v>114.29</v>
      </c>
      <c r="D8" s="7">
        <v>103.1</v>
      </c>
      <c r="E8" s="8">
        <v>186.75</v>
      </c>
      <c r="F8" s="7">
        <v>130.61000000000001</v>
      </c>
      <c r="G8" s="7">
        <v>158.75</v>
      </c>
      <c r="H8" s="7">
        <v>122.47</v>
      </c>
      <c r="I8" s="7">
        <v>116.43</v>
      </c>
      <c r="J8" s="7">
        <v>87.61</v>
      </c>
      <c r="K8" s="8">
        <v>156.47</v>
      </c>
      <c r="L8" s="7">
        <v>139.07</v>
      </c>
      <c r="M8" s="9">
        <v>96.29</v>
      </c>
      <c r="N8" s="7">
        <v>113.86</v>
      </c>
      <c r="O8" s="7">
        <v>117.62</v>
      </c>
      <c r="P8" s="7">
        <f t="shared" si="0"/>
        <v>1832.6</v>
      </c>
    </row>
    <row r="9" spans="1:16" x14ac:dyDescent="0.25">
      <c r="A9" t="s">
        <v>22</v>
      </c>
      <c r="B9" s="7">
        <v>158.79</v>
      </c>
      <c r="C9" s="7">
        <v>143.33000000000001</v>
      </c>
      <c r="D9" s="9">
        <v>101.51</v>
      </c>
      <c r="E9" s="7">
        <v>91.52</v>
      </c>
      <c r="F9" s="7">
        <v>125.56</v>
      </c>
      <c r="G9" s="7">
        <v>155.49</v>
      </c>
      <c r="H9" s="7">
        <v>122.38</v>
      </c>
      <c r="I9" s="7">
        <v>97.26</v>
      </c>
      <c r="J9" s="7">
        <v>92.4</v>
      </c>
      <c r="K9" s="7">
        <v>101.29</v>
      </c>
      <c r="L9" s="7">
        <v>120.2</v>
      </c>
      <c r="M9" s="7">
        <v>101.79</v>
      </c>
      <c r="N9" s="7">
        <v>109.63</v>
      </c>
      <c r="O9" s="7">
        <v>107.65</v>
      </c>
      <c r="P9" s="7">
        <f t="shared" si="0"/>
        <v>1628.8000000000002</v>
      </c>
    </row>
    <row r="10" spans="1:16" x14ac:dyDescent="0.25">
      <c r="A10" t="s">
        <v>23</v>
      </c>
      <c r="B10" s="7">
        <v>153.25</v>
      </c>
      <c r="C10" s="9">
        <v>82.58</v>
      </c>
      <c r="D10" s="7">
        <v>110.15</v>
      </c>
      <c r="E10" s="7">
        <v>108.82</v>
      </c>
      <c r="F10" s="9">
        <v>70.58</v>
      </c>
      <c r="G10" s="7">
        <v>92.54</v>
      </c>
      <c r="H10" s="9">
        <v>87.22</v>
      </c>
      <c r="I10" s="7">
        <v>110.07</v>
      </c>
      <c r="J10" s="7">
        <v>131.53</v>
      </c>
      <c r="K10" s="7">
        <v>115.31</v>
      </c>
      <c r="L10" s="7">
        <v>109.48</v>
      </c>
      <c r="M10" s="7">
        <v>115.03</v>
      </c>
      <c r="N10" s="7">
        <v>137.75</v>
      </c>
      <c r="O10" s="7">
        <v>115.04</v>
      </c>
      <c r="P10" s="7">
        <f t="shared" si="0"/>
        <v>1539.35</v>
      </c>
    </row>
    <row r="11" spans="1:16" x14ac:dyDescent="0.25">
      <c r="A11" t="s">
        <v>24</v>
      </c>
      <c r="B11" s="7">
        <v>113.95</v>
      </c>
      <c r="C11" s="7">
        <v>120.78</v>
      </c>
      <c r="D11" s="7">
        <v>142.47</v>
      </c>
      <c r="E11" s="7">
        <v>134.02000000000001</v>
      </c>
      <c r="F11" s="7">
        <v>145.11000000000001</v>
      </c>
      <c r="G11" s="7">
        <v>130.84</v>
      </c>
      <c r="H11" s="7">
        <v>156.34</v>
      </c>
      <c r="I11" s="9">
        <v>84.26</v>
      </c>
      <c r="J11" s="7">
        <v>91.58</v>
      </c>
      <c r="K11" s="7">
        <v>98.66</v>
      </c>
      <c r="L11" s="7">
        <v>112.82</v>
      </c>
      <c r="M11" s="7">
        <v>132.71</v>
      </c>
      <c r="N11" s="7">
        <v>138.93</v>
      </c>
      <c r="O11" s="7">
        <v>169.09</v>
      </c>
      <c r="P11" s="7">
        <f t="shared" si="0"/>
        <v>1771.5600000000002</v>
      </c>
    </row>
    <row r="12" spans="1:16" x14ac:dyDescent="0.25">
      <c r="A12" t="s">
        <v>25</v>
      </c>
      <c r="B12" s="7">
        <v>115</v>
      </c>
      <c r="C12" s="7">
        <v>148.03</v>
      </c>
      <c r="D12" s="7">
        <v>106.68</v>
      </c>
      <c r="E12" s="7">
        <v>110.57</v>
      </c>
      <c r="F12" s="7">
        <v>158.65</v>
      </c>
      <c r="G12" s="7">
        <v>139.47999999999999</v>
      </c>
      <c r="H12" s="7">
        <v>118.85</v>
      </c>
      <c r="I12" s="7">
        <v>117.73</v>
      </c>
      <c r="J12" s="7">
        <v>135.04</v>
      </c>
      <c r="K12" s="7">
        <v>130.25</v>
      </c>
      <c r="L12" s="7">
        <v>131.47999999999999</v>
      </c>
      <c r="M12" s="7">
        <v>131.53</v>
      </c>
      <c r="N12" s="7">
        <v>109.15</v>
      </c>
      <c r="O12" s="7">
        <v>117.48</v>
      </c>
      <c r="P12" s="7">
        <f t="shared" si="0"/>
        <v>1769.92</v>
      </c>
    </row>
    <row r="13" spans="1:16" x14ac:dyDescent="0.25">
      <c r="A13" t="s">
        <v>26</v>
      </c>
      <c r="B13" s="7">
        <v>119.66</v>
      </c>
      <c r="C13" s="7">
        <v>113.97</v>
      </c>
      <c r="D13" s="8">
        <v>154.57</v>
      </c>
      <c r="E13" s="7">
        <v>128.91</v>
      </c>
      <c r="F13" s="7">
        <v>137.82</v>
      </c>
      <c r="G13" s="7">
        <v>144.30000000000001</v>
      </c>
      <c r="H13" s="7">
        <v>123.24</v>
      </c>
      <c r="I13" s="7">
        <v>103.42</v>
      </c>
      <c r="J13" s="7">
        <v>90.85</v>
      </c>
      <c r="K13" s="7">
        <v>122.22</v>
      </c>
      <c r="L13" s="7">
        <v>121.45</v>
      </c>
      <c r="M13" s="7">
        <v>104.96</v>
      </c>
      <c r="N13" s="7">
        <v>138.91</v>
      </c>
      <c r="O13" s="7">
        <v>123.07</v>
      </c>
      <c r="P13" s="7">
        <f t="shared" si="0"/>
        <v>1727.3500000000001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3"/>
  <sheetViews>
    <sheetView workbookViewId="0">
      <selection activeCell="E18" sqref="E18"/>
    </sheetView>
  </sheetViews>
  <sheetFormatPr defaultRowHeight="15" x14ac:dyDescent="0.25"/>
  <cols>
    <col min="1" max="1" width="27.85546875" bestFit="1" customWidth="1"/>
  </cols>
  <sheetData>
    <row r="1" spans="1:15" x14ac:dyDescent="0.25">
      <c r="B1" s="1">
        <v>1</v>
      </c>
      <c r="C1" s="1">
        <v>2</v>
      </c>
      <c r="D1" s="1">
        <v>3</v>
      </c>
      <c r="E1" s="1">
        <v>4</v>
      </c>
      <c r="F1" s="1">
        <v>5</v>
      </c>
      <c r="G1" s="1">
        <v>6</v>
      </c>
      <c r="H1" s="1">
        <v>7</v>
      </c>
      <c r="I1" s="1">
        <v>8</v>
      </c>
      <c r="J1" s="1">
        <v>9</v>
      </c>
      <c r="K1" s="1">
        <v>10</v>
      </c>
      <c r="L1" s="1">
        <v>11</v>
      </c>
      <c r="M1" s="1">
        <v>12</v>
      </c>
      <c r="N1" s="1">
        <v>13</v>
      </c>
      <c r="O1" s="1">
        <v>14</v>
      </c>
    </row>
    <row r="2" spans="1:15" x14ac:dyDescent="0.25">
      <c r="A2" t="str">
        <f>'Weekly Scores'!A2</f>
        <v>I Like Head</v>
      </c>
      <c r="B2" s="3">
        <f>AVERAGE('Weekly Scores'!B2)</f>
        <v>122.5</v>
      </c>
      <c r="C2" s="3">
        <f>AVERAGE('Weekly Scores'!B2:C2)</f>
        <v>144.32999999999998</v>
      </c>
      <c r="D2" s="3">
        <f>AVERAGE('Weekly Scores'!B2:D2)</f>
        <v>141.79333333333332</v>
      </c>
      <c r="E2" s="4">
        <f>AVERAGE('Weekly Scores'!B2:E2)</f>
        <v>133.51499999999999</v>
      </c>
      <c r="F2" s="3">
        <f>AVERAGE('Weekly Scores'!B2:F2)</f>
        <v>133.80599999999998</v>
      </c>
      <c r="G2" s="3">
        <f>AVERAGE('Weekly Scores'!B2:G2)</f>
        <v>136.27500000000001</v>
      </c>
      <c r="H2" s="3">
        <f>AVERAGE('Weekly Scores'!B2:H2)</f>
        <v>135.4842857142857</v>
      </c>
      <c r="I2" s="4">
        <f>AVERAGE('Weekly Scores'!B2:I2)</f>
        <v>140.44374999999999</v>
      </c>
      <c r="J2" s="3">
        <f>AVERAGE('Weekly Scores'!B2:J2)</f>
        <v>133.49777777777777</v>
      </c>
      <c r="K2" s="3">
        <f>AVERAGE('Weekly Scores'!B2:K2)</f>
        <v>129.51900000000001</v>
      </c>
      <c r="L2" s="3">
        <f>AVERAGE('Weekly Scores'!B2:L2)</f>
        <v>125.4590909090909</v>
      </c>
      <c r="M2" s="4">
        <f>AVERAGE('Weekly Scores'!B2:M2)</f>
        <v>128.85999999999999</v>
      </c>
      <c r="N2" s="3">
        <f>AVERAGE('Weekly Scores'!B2:N2)</f>
        <v>129.04</v>
      </c>
      <c r="O2" s="7">
        <f>AVERAGE('Weekly Scores'!B2:O2)</f>
        <v>130.65071428571429</v>
      </c>
    </row>
    <row r="3" spans="1:15" x14ac:dyDescent="0.25">
      <c r="A3" t="str">
        <f>'Weekly Scores'!A3</f>
        <v>Socko's long lost twin</v>
      </c>
      <c r="B3" s="3">
        <f>AVERAGE('Weekly Scores'!B3)</f>
        <v>160.27000000000001</v>
      </c>
      <c r="C3" s="3">
        <f>AVERAGE('Weekly Scores'!B3:C3)</f>
        <v>156.36000000000001</v>
      </c>
      <c r="D3" s="3">
        <f>AVERAGE('Weekly Scores'!B3:D3)</f>
        <v>145.30333333333334</v>
      </c>
      <c r="E3" s="4">
        <f>AVERAGE('Weekly Scores'!B3:E3)</f>
        <v>130.64500000000001</v>
      </c>
      <c r="F3" s="3">
        <f>AVERAGE('Weekly Scores'!B3:F3)</f>
        <v>131.196</v>
      </c>
      <c r="G3" s="3">
        <f>AVERAGE('Weekly Scores'!B3:G3)</f>
        <v>131.69166666666666</v>
      </c>
      <c r="H3" s="3">
        <f>AVERAGE('Weekly Scores'!B3:H3)</f>
        <v>125.95857142857143</v>
      </c>
      <c r="I3" s="4">
        <f>AVERAGE('Weekly Scores'!B3:I3)</f>
        <v>125.82625</v>
      </c>
      <c r="J3" s="3">
        <f>AVERAGE('Weekly Scores'!B3:J3)</f>
        <v>125.72999999999999</v>
      </c>
      <c r="K3" s="3">
        <f>AVERAGE('Weekly Scores'!B3:K3)</f>
        <v>124.81599999999999</v>
      </c>
      <c r="L3" s="3">
        <f>AVERAGE('Weekly Scores'!B3:L3)</f>
        <v>126.57999999999998</v>
      </c>
      <c r="M3" s="4">
        <f>AVERAGE('Weekly Scores'!B3:M3)</f>
        <v>126.24666666666666</v>
      </c>
      <c r="N3" s="3">
        <f>AVERAGE('Weekly Scores'!B3:N3)</f>
        <v>122.74538461538461</v>
      </c>
      <c r="O3" s="7">
        <f>AVERAGE('Weekly Scores'!B3:O3)</f>
        <v>122.39785714285712</v>
      </c>
    </row>
    <row r="4" spans="1:15" x14ac:dyDescent="0.25">
      <c r="A4" t="str">
        <f>'Weekly Scores'!A4</f>
        <v>Freshly Squeezed</v>
      </c>
      <c r="B4" s="3">
        <f>AVERAGE('Weekly Scores'!B4)</f>
        <v>156.76</v>
      </c>
      <c r="C4" s="3">
        <f>AVERAGE('Weekly Scores'!B4:C4)</f>
        <v>133.63499999999999</v>
      </c>
      <c r="D4" s="3">
        <f>AVERAGE('Weekly Scores'!B4:D4)</f>
        <v>134.41666666666666</v>
      </c>
      <c r="E4" s="4">
        <f>AVERAGE('Weekly Scores'!B4:E4)</f>
        <v>147.33500000000001</v>
      </c>
      <c r="F4" s="3">
        <f>AVERAGE('Weekly Scores'!B4:F4)</f>
        <v>150.34399999999999</v>
      </c>
      <c r="G4" s="3">
        <f>AVERAGE('Weekly Scores'!B4:G4)</f>
        <v>145.63833333333335</v>
      </c>
      <c r="H4" s="3">
        <f>AVERAGE('Weekly Scores'!B4:H4)</f>
        <v>141.41</v>
      </c>
      <c r="I4" s="4">
        <f>AVERAGE('Weekly Scores'!B4:I4)</f>
        <v>138.61125000000001</v>
      </c>
      <c r="J4" s="3">
        <f>AVERAGE('Weekly Scores'!B4:J4)</f>
        <v>134.23666666666668</v>
      </c>
      <c r="K4" s="3">
        <f>AVERAGE('Weekly Scores'!B4:K4)</f>
        <v>130.37299999999999</v>
      </c>
      <c r="L4" s="3">
        <f>AVERAGE('Weekly Scores'!B4:L4)</f>
        <v>127.28272727272729</v>
      </c>
      <c r="M4" s="4">
        <f>AVERAGE('Weekly Scores'!B4:M4)</f>
        <v>125.29833333333335</v>
      </c>
      <c r="N4" s="3">
        <f>AVERAGE('Weekly Scores'!B4:N4)</f>
        <v>124.24384615384616</v>
      </c>
      <c r="O4" s="7">
        <f>AVERAGE('Weekly Scores'!B4:O4)</f>
        <v>127.17571428571429</v>
      </c>
    </row>
    <row r="5" spans="1:15" x14ac:dyDescent="0.25">
      <c r="A5" t="str">
        <f>'Weekly Scores'!A5</f>
        <v>LWO</v>
      </c>
      <c r="B5" s="3">
        <f>AVERAGE('Weekly Scores'!B5)</f>
        <v>95.15</v>
      </c>
      <c r="C5" s="3">
        <f>AVERAGE('Weekly Scores'!B5:C5)</f>
        <v>110.72</v>
      </c>
      <c r="D5" s="3">
        <f>AVERAGE('Weekly Scores'!B5:D5)</f>
        <v>114.77</v>
      </c>
      <c r="E5" s="4">
        <f>AVERAGE('Weekly Scores'!B5:E5)</f>
        <v>109.09</v>
      </c>
      <c r="F5" s="3">
        <f>AVERAGE('Weekly Scores'!B5:F5)</f>
        <v>121.07599999999999</v>
      </c>
      <c r="G5" s="3">
        <f>AVERAGE('Weekly Scores'!B5:G5)</f>
        <v>118.26333333333334</v>
      </c>
      <c r="H5" s="3">
        <f>AVERAGE('Weekly Scores'!B5:H5)</f>
        <v>113.93142857142857</v>
      </c>
      <c r="I5" s="4">
        <f>AVERAGE('Weekly Scores'!B5:I5)</f>
        <v>113.24249999999999</v>
      </c>
      <c r="J5" s="3">
        <f>AVERAGE('Weekly Scores'!B5:J5)</f>
        <v>116.70555555555555</v>
      </c>
      <c r="K5" s="3">
        <f>AVERAGE('Weekly Scores'!B5:K5)</f>
        <v>115.925</v>
      </c>
      <c r="L5" s="3">
        <f>AVERAGE('Weekly Scores'!B5:L5)</f>
        <v>117.51454545454546</v>
      </c>
      <c r="M5" s="4">
        <f>AVERAGE('Weekly Scores'!B5:M5)</f>
        <v>118.1675</v>
      </c>
      <c r="N5" s="3">
        <f>AVERAGE('Weekly Scores'!B5:N5)</f>
        <v>123.45307692307691</v>
      </c>
      <c r="O5" s="7">
        <f>AVERAGE('Weekly Scores'!B5:O5)</f>
        <v>128.16142857142856</v>
      </c>
    </row>
    <row r="6" spans="1:15" x14ac:dyDescent="0.25">
      <c r="A6" t="str">
        <f>'Weekly Scores'!A6</f>
        <v>You suck</v>
      </c>
      <c r="B6" s="3">
        <f>AVERAGE('Weekly Scores'!B6)</f>
        <v>110.46</v>
      </c>
      <c r="C6" s="3">
        <f>AVERAGE('Weekly Scores'!B6:C6)</f>
        <v>125.07499999999999</v>
      </c>
      <c r="D6" s="3">
        <f>AVERAGE('Weekly Scores'!B6:D6)</f>
        <v>125.94666666666666</v>
      </c>
      <c r="E6" s="4">
        <f>AVERAGE('Weekly Scores'!B6:E6)</f>
        <v>132.91749999999999</v>
      </c>
      <c r="F6" s="3">
        <f>AVERAGE('Weekly Scores'!B6:F6)</f>
        <v>130.43599999999998</v>
      </c>
      <c r="G6" s="3">
        <f>AVERAGE('Weekly Scores'!B6:G6)</f>
        <v>121.105</v>
      </c>
      <c r="H6" s="3">
        <f>AVERAGE('Weekly Scores'!B6:H6)</f>
        <v>123.92999999999999</v>
      </c>
      <c r="I6" s="4">
        <f>AVERAGE('Weekly Scores'!B6:I6)</f>
        <v>125.14</v>
      </c>
      <c r="J6" s="3">
        <f>AVERAGE('Weekly Scores'!B6:J6)</f>
        <v>123.3111111111111</v>
      </c>
      <c r="K6" s="3">
        <f>AVERAGE('Weekly Scores'!B6:K6)</f>
        <v>120.627</v>
      </c>
      <c r="L6" s="3">
        <f>AVERAGE('Weekly Scores'!B6:L6)</f>
        <v>120.12272727272726</v>
      </c>
      <c r="M6" s="4">
        <f>AVERAGE('Weekly Scores'!B6:M6)</f>
        <v>120.53833333333331</v>
      </c>
      <c r="N6" s="3">
        <f>AVERAGE('Weekly Scores'!B6:N6)</f>
        <v>120.5053846153846</v>
      </c>
      <c r="O6" s="7">
        <f>AVERAGE('Weekly Scores'!B6:O6)</f>
        <v>118.93857142857141</v>
      </c>
    </row>
    <row r="7" spans="1:15" x14ac:dyDescent="0.25">
      <c r="A7" t="str">
        <f>'Weekly Scores'!A7</f>
        <v>The Blue Meanie</v>
      </c>
      <c r="B7" s="3">
        <f>AVERAGE('Weekly Scores'!B7)</f>
        <v>121.25</v>
      </c>
      <c r="C7" s="3">
        <f>AVERAGE('Weekly Scores'!B7:C7)</f>
        <v>142.92500000000001</v>
      </c>
      <c r="D7" s="3">
        <f>AVERAGE('Weekly Scores'!B7:D7)</f>
        <v>136.03</v>
      </c>
      <c r="E7" s="4">
        <f>AVERAGE('Weekly Scores'!B7:E7)</f>
        <v>136.98500000000001</v>
      </c>
      <c r="F7" s="3">
        <f>AVERAGE('Weekly Scores'!B7:F7)</f>
        <v>148.12</v>
      </c>
      <c r="G7" s="3">
        <f>AVERAGE('Weekly Scores'!B7:G7)</f>
        <v>153.44</v>
      </c>
      <c r="H7" s="3">
        <f>AVERAGE('Weekly Scores'!B7:H7)</f>
        <v>154.44714285714286</v>
      </c>
      <c r="I7" s="4">
        <f>AVERAGE('Weekly Scores'!B7:I7)</f>
        <v>148.79875000000001</v>
      </c>
      <c r="J7" s="3">
        <f>AVERAGE('Weekly Scores'!B7:J7)</f>
        <v>145.72555555555559</v>
      </c>
      <c r="K7" s="3">
        <f>AVERAGE('Weekly Scores'!B7:K7)</f>
        <v>142.57400000000001</v>
      </c>
      <c r="L7" s="3">
        <f>AVERAGE('Weekly Scores'!B7:L7)</f>
        <v>145.3427272727273</v>
      </c>
      <c r="M7" s="4">
        <f>AVERAGE('Weekly Scores'!B7:M7)</f>
        <v>144.74250000000004</v>
      </c>
      <c r="N7" s="3">
        <f>AVERAGE('Weekly Scores'!B7:N7)</f>
        <v>144.96153846153848</v>
      </c>
      <c r="O7" s="7">
        <f>AVERAGE('Weekly Scores'!B7:O7)</f>
        <v>145.80285714285716</v>
      </c>
    </row>
    <row r="8" spans="1:15" x14ac:dyDescent="0.25">
      <c r="A8" t="str">
        <f>'Weekly Scores'!A8</f>
        <v>I Will Rule You</v>
      </c>
      <c r="B8" s="3">
        <f>AVERAGE('Weekly Scores'!B8)</f>
        <v>189.28</v>
      </c>
      <c r="C8" s="3">
        <f>AVERAGE('Weekly Scores'!B8:C8)</f>
        <v>151.785</v>
      </c>
      <c r="D8" s="3">
        <f>AVERAGE('Weekly Scores'!B8:D8)</f>
        <v>135.55666666666664</v>
      </c>
      <c r="E8" s="4">
        <f>AVERAGE('Weekly Scores'!B8:E8)</f>
        <v>148.35499999999999</v>
      </c>
      <c r="F8" s="3">
        <f>AVERAGE('Weekly Scores'!B8:F8)</f>
        <v>144.80599999999998</v>
      </c>
      <c r="G8" s="3">
        <f>AVERAGE('Weekly Scores'!B8:G8)</f>
        <v>147.13</v>
      </c>
      <c r="H8" s="3">
        <f>AVERAGE('Weekly Scores'!B8:H8)</f>
        <v>143.60714285714286</v>
      </c>
      <c r="I8" s="4">
        <f>AVERAGE('Weekly Scores'!B8:I8)</f>
        <v>140.21</v>
      </c>
      <c r="J8" s="3">
        <f>AVERAGE('Weekly Scores'!B8:J8)</f>
        <v>134.36555555555555</v>
      </c>
      <c r="K8" s="3">
        <f>AVERAGE('Weekly Scores'!B8:K8)</f>
        <v>136.57599999999999</v>
      </c>
      <c r="L8" s="3">
        <f>AVERAGE('Weekly Scores'!B8:L8)</f>
        <v>136.80272727272725</v>
      </c>
      <c r="M8" s="4">
        <f>AVERAGE('Weekly Scores'!B8:M8)</f>
        <v>133.42666666666665</v>
      </c>
      <c r="N8" s="3">
        <f>AVERAGE('Weekly Scores'!B8:N8)</f>
        <v>131.92153846153843</v>
      </c>
      <c r="O8" s="7">
        <f>AVERAGE('Weekly Scores'!B8:O8)</f>
        <v>130.9</v>
      </c>
    </row>
    <row r="9" spans="1:15" x14ac:dyDescent="0.25">
      <c r="A9" t="str">
        <f>'Weekly Scores'!A9</f>
        <v>Undertaker</v>
      </c>
      <c r="B9" s="3">
        <f>AVERAGE('Weekly Scores'!B9)</f>
        <v>158.79</v>
      </c>
      <c r="C9" s="3">
        <f>AVERAGE('Weekly Scores'!B9:C9)</f>
        <v>151.06</v>
      </c>
      <c r="D9" s="3">
        <f>AVERAGE('Weekly Scores'!B9:D9)</f>
        <v>134.54333333333332</v>
      </c>
      <c r="E9" s="4">
        <f>AVERAGE('Weekly Scores'!B9:E9)</f>
        <v>123.78749999999999</v>
      </c>
      <c r="F9" s="3">
        <f>AVERAGE('Weekly Scores'!B9:F9)</f>
        <v>124.14200000000001</v>
      </c>
      <c r="G9" s="3">
        <f>AVERAGE('Weekly Scores'!B9:G9)</f>
        <v>129.36666666666667</v>
      </c>
      <c r="H9" s="3">
        <f>AVERAGE('Weekly Scores'!B9:H9)</f>
        <v>128.36857142857144</v>
      </c>
      <c r="I9" s="4">
        <f>AVERAGE('Weekly Scores'!B9:I9)</f>
        <v>124.48</v>
      </c>
      <c r="J9" s="3">
        <f>AVERAGE('Weekly Scores'!B9:J9)</f>
        <v>120.91555555555556</v>
      </c>
      <c r="K9" s="3">
        <f>AVERAGE('Weekly Scores'!B9:K9)</f>
        <v>118.953</v>
      </c>
      <c r="L9" s="3">
        <f>AVERAGE('Weekly Scores'!B9:L9)</f>
        <v>119.06636363636363</v>
      </c>
      <c r="M9" s="4">
        <f>AVERAGE('Weekly Scores'!B9:M9)</f>
        <v>117.62666666666667</v>
      </c>
      <c r="N9" s="3">
        <f>AVERAGE('Weekly Scores'!B9:N9)</f>
        <v>117.01153846153846</v>
      </c>
      <c r="O9" s="7">
        <f>AVERAGE('Weekly Scores'!B9:O9)</f>
        <v>116.34285714285716</v>
      </c>
    </row>
    <row r="10" spans="1:15" x14ac:dyDescent="0.25">
      <c r="A10" t="str">
        <f>'Weekly Scores'!A10</f>
        <v>Bonesaw is ready</v>
      </c>
      <c r="B10" s="3">
        <f>AVERAGE('Weekly Scores'!B10)</f>
        <v>153.25</v>
      </c>
      <c r="C10" s="3">
        <f>AVERAGE('Weekly Scores'!B10:C10)</f>
        <v>117.91499999999999</v>
      </c>
      <c r="D10" s="3">
        <f>AVERAGE('Weekly Scores'!B10:D10)</f>
        <v>115.32666666666667</v>
      </c>
      <c r="E10" s="4">
        <f>AVERAGE('Weekly Scores'!B10:E10)</f>
        <v>113.7</v>
      </c>
      <c r="F10" s="3">
        <f>AVERAGE('Weekly Scores'!B10:F10)</f>
        <v>105.07599999999999</v>
      </c>
      <c r="G10" s="3">
        <f>AVERAGE('Weekly Scores'!B10:G10)</f>
        <v>102.98666666666666</v>
      </c>
      <c r="H10" s="3">
        <f>AVERAGE('Weekly Scores'!B10:H10)</f>
        <v>100.73428571428572</v>
      </c>
      <c r="I10" s="4">
        <f>AVERAGE('Weekly Scores'!B10:I10)</f>
        <v>101.90125</v>
      </c>
      <c r="J10" s="3">
        <f>AVERAGE('Weekly Scores'!B10:J10)</f>
        <v>105.19333333333333</v>
      </c>
      <c r="K10" s="3">
        <f>AVERAGE('Weekly Scores'!B10:K10)</f>
        <v>106.205</v>
      </c>
      <c r="L10" s="3">
        <f>AVERAGE('Weekly Scores'!B10:L10)</f>
        <v>106.50272727272727</v>
      </c>
      <c r="M10" s="4">
        <f>AVERAGE('Weekly Scores'!B10:M10)</f>
        <v>107.21333333333332</v>
      </c>
      <c r="N10" s="3">
        <f>AVERAGE('Weekly Scores'!B10:N10)</f>
        <v>109.56230769230768</v>
      </c>
      <c r="O10" s="7">
        <f>AVERAGE('Weekly Scores'!B10:O10)</f>
        <v>109.95357142857142</v>
      </c>
    </row>
    <row r="11" spans="1:15" x14ac:dyDescent="0.25">
      <c r="A11" t="str">
        <f>'Weekly Scores'!A11</f>
        <v>Chew bubblegum and kick ass</v>
      </c>
      <c r="B11" s="3">
        <f>AVERAGE('Weekly Scores'!B11)</f>
        <v>113.95</v>
      </c>
      <c r="C11" s="3">
        <f>AVERAGE('Weekly Scores'!B11:C11)</f>
        <v>117.36500000000001</v>
      </c>
      <c r="D11" s="3">
        <f>AVERAGE('Weekly Scores'!B11:D11)</f>
        <v>125.73333333333335</v>
      </c>
      <c r="E11" s="4">
        <f>AVERAGE('Weekly Scores'!B11:E11)</f>
        <v>127.80500000000001</v>
      </c>
      <c r="F11" s="3">
        <f>AVERAGE('Weekly Scores'!B11:F11)</f>
        <v>131.26600000000002</v>
      </c>
      <c r="G11" s="3">
        <f>AVERAGE('Weekly Scores'!B11:G11)</f>
        <v>131.19500000000002</v>
      </c>
      <c r="H11" s="3">
        <f>AVERAGE('Weekly Scores'!B11:H11)</f>
        <v>134.78714285714287</v>
      </c>
      <c r="I11" s="4">
        <f>AVERAGE('Weekly Scores'!B11:I11)</f>
        <v>128.47125000000003</v>
      </c>
      <c r="J11" s="3">
        <f>AVERAGE('Weekly Scores'!B11:J11)</f>
        <v>124.37222222222223</v>
      </c>
      <c r="K11" s="3">
        <f>AVERAGE('Weekly Scores'!B11:K11)</f>
        <v>121.80100000000002</v>
      </c>
      <c r="L11" s="3">
        <f>AVERAGE('Weekly Scores'!B11:L11)</f>
        <v>120.98454545454547</v>
      </c>
      <c r="M11" s="4">
        <f>AVERAGE('Weekly Scores'!B11:M11)</f>
        <v>121.96166666666669</v>
      </c>
      <c r="N11" s="3">
        <f>AVERAGE('Weekly Scores'!B11:N11)</f>
        <v>123.26692307692309</v>
      </c>
      <c r="O11" s="7">
        <f>AVERAGE('Weekly Scores'!B11:O11)</f>
        <v>126.54</v>
      </c>
    </row>
    <row r="12" spans="1:15" x14ac:dyDescent="0.25">
      <c r="A12" t="str">
        <f>'Weekly Scores'!A12</f>
        <v>Pendari Champions</v>
      </c>
      <c r="B12" s="3">
        <f>AVERAGE('Weekly Scores'!B12)</f>
        <v>115</v>
      </c>
      <c r="C12" s="3">
        <f>AVERAGE('Weekly Scores'!B12:C12)</f>
        <v>131.51499999999999</v>
      </c>
      <c r="D12" s="3">
        <f>AVERAGE('Weekly Scores'!B12:D12)</f>
        <v>123.23666666666666</v>
      </c>
      <c r="E12" s="4">
        <f>AVERAGE('Weekly Scores'!B12:E12)</f>
        <v>120.07</v>
      </c>
      <c r="F12" s="3">
        <f>AVERAGE('Weekly Scores'!B12:F12)</f>
        <v>127.78599999999999</v>
      </c>
      <c r="G12" s="3">
        <f>AVERAGE('Weekly Scores'!B12:G12)</f>
        <v>129.73499999999999</v>
      </c>
      <c r="H12" s="3">
        <f>AVERAGE('Weekly Scores'!B12:H12)</f>
        <v>128.18</v>
      </c>
      <c r="I12" s="4">
        <f>AVERAGE('Weekly Scores'!B12:I12)</f>
        <v>126.87375</v>
      </c>
      <c r="J12" s="3">
        <f>AVERAGE('Weekly Scores'!B12:J12)</f>
        <v>127.7811111111111</v>
      </c>
      <c r="K12" s="3">
        <f>AVERAGE('Weekly Scores'!B12:K12)</f>
        <v>128.02799999999999</v>
      </c>
      <c r="L12" s="3">
        <f>AVERAGE('Weekly Scores'!B12:L12)</f>
        <v>128.34181818181818</v>
      </c>
      <c r="M12" s="4">
        <f>AVERAGE('Weekly Scores'!B12:M12)</f>
        <v>128.60749999999999</v>
      </c>
      <c r="N12" s="3">
        <f>AVERAGE('Weekly Scores'!B12:N12)</f>
        <v>127.11076923076924</v>
      </c>
      <c r="O12" s="7">
        <f>AVERAGE('Weekly Scores'!B12:O12)</f>
        <v>126.42285714285715</v>
      </c>
    </row>
    <row r="13" spans="1:15" x14ac:dyDescent="0.25">
      <c r="A13" t="str">
        <f>'Weekly Scores'!A13</f>
        <v>Can you Diggs it Sucka!</v>
      </c>
      <c r="B13" s="3">
        <f>AVERAGE('Weekly Scores'!B13)</f>
        <v>119.66</v>
      </c>
      <c r="C13" s="3">
        <f>AVERAGE('Weekly Scores'!B13:C13)</f>
        <v>116.815</v>
      </c>
      <c r="D13" s="3">
        <f>AVERAGE('Weekly Scores'!B13:D13)</f>
        <v>129.4</v>
      </c>
      <c r="E13" s="4">
        <f>AVERAGE('Weekly Scores'!B13:E13)</f>
        <v>129.2775</v>
      </c>
      <c r="F13" s="3">
        <f>AVERAGE('Weekly Scores'!B13:F13)</f>
        <v>130.98600000000002</v>
      </c>
      <c r="G13" s="3">
        <f>AVERAGE('Weekly Scores'!B13:G13)</f>
        <v>133.20500000000001</v>
      </c>
      <c r="H13" s="3">
        <f>AVERAGE('Weekly Scores'!B13:H13)</f>
        <v>131.78142857142856</v>
      </c>
      <c r="I13" s="4">
        <f>AVERAGE('Weekly Scores'!B13:I13)</f>
        <v>128.23625000000001</v>
      </c>
      <c r="J13" s="3">
        <f>AVERAGE('Weekly Scores'!B13:J13)</f>
        <v>124.08222222222223</v>
      </c>
      <c r="K13" s="3">
        <f>AVERAGE('Weekly Scores'!B13:K13)</f>
        <v>123.896</v>
      </c>
      <c r="L13" s="3">
        <f>AVERAGE('Weekly Scores'!B13:L13)</f>
        <v>123.67363636363638</v>
      </c>
      <c r="M13" s="4">
        <f>AVERAGE('Weekly Scores'!B13:M13)</f>
        <v>122.11416666666668</v>
      </c>
      <c r="N13" s="3">
        <f>AVERAGE('Weekly Scores'!B13:N13)</f>
        <v>123.40615384615386</v>
      </c>
      <c r="O13" s="7">
        <f>AVERAGE('Weekly Scores'!B13:O13)</f>
        <v>123.38214285714287</v>
      </c>
    </row>
  </sheetData>
  <pageMargins left="0.7" right="0.7" top="0.75" bottom="0.75" header="0.3" footer="0.3"/>
  <ignoredErrors>
    <ignoredError sqref="C2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3"/>
  <sheetViews>
    <sheetView workbookViewId="0">
      <selection activeCell="O2" sqref="O2:O13"/>
    </sheetView>
  </sheetViews>
  <sheetFormatPr defaultRowHeight="15" x14ac:dyDescent="0.25"/>
  <cols>
    <col min="1" max="1" width="27.85546875" bestFit="1" customWidth="1"/>
    <col min="2" max="15" width="9.140625" customWidth="1"/>
  </cols>
  <sheetData>
    <row r="1" spans="1:17" s="1" customFormat="1" x14ac:dyDescent="0.25">
      <c r="B1" s="1">
        <v>1</v>
      </c>
      <c r="C1" s="1">
        <v>2</v>
      </c>
      <c r="D1" s="1">
        <v>3</v>
      </c>
      <c r="E1" s="1">
        <v>4</v>
      </c>
      <c r="F1" s="1">
        <v>5</v>
      </c>
      <c r="G1" s="1">
        <v>6</v>
      </c>
      <c r="H1" s="1">
        <v>7</v>
      </c>
      <c r="I1" s="1">
        <v>8</v>
      </c>
      <c r="J1" s="1">
        <v>9</v>
      </c>
      <c r="K1" s="1">
        <v>10</v>
      </c>
      <c r="L1" s="1">
        <v>11</v>
      </c>
      <c r="M1" s="1">
        <v>12</v>
      </c>
      <c r="N1" s="1">
        <v>13</v>
      </c>
      <c r="O1" s="1">
        <v>14</v>
      </c>
      <c r="P1" s="1" t="s">
        <v>0</v>
      </c>
      <c r="Q1" s="1" t="s">
        <v>1</v>
      </c>
    </row>
    <row r="2" spans="1:17" x14ac:dyDescent="0.25">
      <c r="A2" t="str">
        <f>'Weekly Scores'!A2</f>
        <v>I Like Head</v>
      </c>
      <c r="B2" s="7">
        <v>160.27000000000001</v>
      </c>
      <c r="C2" s="7">
        <v>148.03</v>
      </c>
      <c r="D2" s="7">
        <v>135.97999999999999</v>
      </c>
      <c r="E2" s="7">
        <v>134.02000000000001</v>
      </c>
      <c r="F2" s="7">
        <v>192.66</v>
      </c>
      <c r="G2" s="7">
        <v>92.54</v>
      </c>
      <c r="H2" s="7">
        <v>123.24</v>
      </c>
      <c r="I2" s="7">
        <v>116.43</v>
      </c>
      <c r="J2" s="7">
        <v>144.41</v>
      </c>
      <c r="K2" s="7">
        <v>96.47</v>
      </c>
      <c r="L2" s="7">
        <v>120.2</v>
      </c>
      <c r="M2" s="7">
        <v>103.47</v>
      </c>
      <c r="N2" s="7">
        <v>109.15</v>
      </c>
      <c r="O2" s="7">
        <v>117.88</v>
      </c>
      <c r="P2" s="7">
        <f>SUM(B2:O2)</f>
        <v>1794.75</v>
      </c>
      <c r="Q2" s="7">
        <f>AVERAGE(B2:O2)</f>
        <v>128.19642857142858</v>
      </c>
    </row>
    <row r="3" spans="1:17" x14ac:dyDescent="0.25">
      <c r="A3" t="str">
        <f>'Weekly Scores'!A3</f>
        <v>Socko's long lost twin</v>
      </c>
      <c r="B3" s="7">
        <v>122.5</v>
      </c>
      <c r="C3" s="7">
        <v>82.58</v>
      </c>
      <c r="D3" s="7">
        <v>106.68</v>
      </c>
      <c r="E3" s="7">
        <v>186.75</v>
      </c>
      <c r="F3" s="7">
        <v>162.38</v>
      </c>
      <c r="G3" s="7">
        <v>155.49</v>
      </c>
      <c r="H3" s="7">
        <v>156.34</v>
      </c>
      <c r="I3" s="7">
        <v>109.26</v>
      </c>
      <c r="J3" s="7">
        <v>90.85</v>
      </c>
      <c r="K3" s="7">
        <v>108.9</v>
      </c>
      <c r="L3" s="7">
        <v>115.08</v>
      </c>
      <c r="M3" s="7">
        <v>131.53</v>
      </c>
      <c r="N3" s="7">
        <v>137.75</v>
      </c>
      <c r="O3" s="7">
        <v>151.59</v>
      </c>
      <c r="P3" s="7">
        <f t="shared" ref="P3:P13" si="0">SUM(B3:O3)</f>
        <v>1817.6799999999998</v>
      </c>
      <c r="Q3" s="7">
        <f t="shared" ref="Q3:Q13" si="1">AVERAGE(B3:O3)</f>
        <v>129.8342857142857</v>
      </c>
    </row>
    <row r="4" spans="1:17" x14ac:dyDescent="0.25">
      <c r="A4" t="str">
        <f>'Weekly Scores'!A4</f>
        <v>Freshly Squeezed</v>
      </c>
      <c r="B4" s="7">
        <v>95.15</v>
      </c>
      <c r="C4" s="7">
        <v>114.29</v>
      </c>
      <c r="D4" s="7">
        <v>136.72</v>
      </c>
      <c r="E4" s="7">
        <v>110.57</v>
      </c>
      <c r="F4" s="7">
        <v>133.4</v>
      </c>
      <c r="G4" s="7">
        <v>130.84</v>
      </c>
      <c r="H4" s="7">
        <v>160.49</v>
      </c>
      <c r="I4" s="7">
        <v>133.61000000000001</v>
      </c>
      <c r="J4" s="7">
        <v>92.4</v>
      </c>
      <c r="K4" s="7">
        <v>122.22</v>
      </c>
      <c r="L4" s="7">
        <v>109.48</v>
      </c>
      <c r="M4" s="7">
        <v>166.27</v>
      </c>
      <c r="N4" s="7">
        <v>113.86</v>
      </c>
      <c r="O4" s="7">
        <v>189.37</v>
      </c>
      <c r="P4" s="7">
        <f t="shared" si="0"/>
        <v>1808.67</v>
      </c>
      <c r="Q4" s="7">
        <f t="shared" si="1"/>
        <v>129.19071428571428</v>
      </c>
    </row>
    <row r="5" spans="1:17" x14ac:dyDescent="0.25">
      <c r="A5" t="str">
        <f>'Weekly Scores'!A5</f>
        <v>LWO</v>
      </c>
      <c r="B5" s="7">
        <v>156.76</v>
      </c>
      <c r="C5" s="7">
        <v>139.69</v>
      </c>
      <c r="D5" s="7">
        <v>103.1</v>
      </c>
      <c r="E5" s="7">
        <v>108.82</v>
      </c>
      <c r="F5" s="7">
        <v>158.65</v>
      </c>
      <c r="G5" s="7">
        <v>144.30000000000001</v>
      </c>
      <c r="H5" s="7">
        <v>122.38</v>
      </c>
      <c r="I5" s="7">
        <v>84.26</v>
      </c>
      <c r="J5" s="7">
        <v>77.930000000000007</v>
      </c>
      <c r="K5" s="7">
        <v>116.59</v>
      </c>
      <c r="L5" s="7">
        <v>173.03</v>
      </c>
      <c r="M5" s="7">
        <v>96.29</v>
      </c>
      <c r="N5" s="7">
        <v>120.11</v>
      </c>
      <c r="O5" s="7">
        <v>165.29</v>
      </c>
      <c r="P5" s="7">
        <f t="shared" si="0"/>
        <v>1767.1999999999996</v>
      </c>
      <c r="Q5" s="7">
        <f t="shared" si="1"/>
        <v>126.2285714285714</v>
      </c>
    </row>
    <row r="6" spans="1:17" x14ac:dyDescent="0.25">
      <c r="A6" t="str">
        <f>'Weekly Scores'!A6</f>
        <v>You suck</v>
      </c>
      <c r="B6" s="7">
        <v>121.25</v>
      </c>
      <c r="C6" s="7">
        <v>126.29</v>
      </c>
      <c r="D6" s="7">
        <v>101.51</v>
      </c>
      <c r="E6" s="7">
        <v>128.91</v>
      </c>
      <c r="F6" s="7">
        <v>145.11000000000001</v>
      </c>
      <c r="G6" s="7">
        <v>158.75</v>
      </c>
      <c r="H6" s="7">
        <v>118.85</v>
      </c>
      <c r="I6" s="7">
        <v>119.02</v>
      </c>
      <c r="J6" s="7">
        <v>131.53</v>
      </c>
      <c r="K6" s="7">
        <v>93.71</v>
      </c>
      <c r="L6" s="7">
        <v>144.22</v>
      </c>
      <c r="M6" s="7">
        <v>101.79</v>
      </c>
      <c r="N6" s="7">
        <v>186.88</v>
      </c>
      <c r="O6" s="7">
        <v>156.74</v>
      </c>
      <c r="P6" s="7">
        <f t="shared" si="0"/>
        <v>1834.5600000000002</v>
      </c>
      <c r="Q6" s="7">
        <f t="shared" si="1"/>
        <v>131.04000000000002</v>
      </c>
    </row>
    <row r="7" spans="1:17" x14ac:dyDescent="0.25">
      <c r="A7" t="str">
        <f>'Weekly Scores'!A7</f>
        <v>The Blue Meanie</v>
      </c>
      <c r="B7" s="7">
        <v>110.46</v>
      </c>
      <c r="C7" s="7">
        <v>113.97</v>
      </c>
      <c r="D7" s="7">
        <v>142.47</v>
      </c>
      <c r="E7" s="7">
        <v>91.52</v>
      </c>
      <c r="F7" s="7">
        <v>134.97</v>
      </c>
      <c r="G7" s="7">
        <v>139.47999999999999</v>
      </c>
      <c r="H7" s="7">
        <v>116.04</v>
      </c>
      <c r="I7" s="7">
        <v>124.9</v>
      </c>
      <c r="J7" s="7">
        <v>87.61</v>
      </c>
      <c r="K7" s="7">
        <v>115.31</v>
      </c>
      <c r="L7" s="7">
        <v>133.41</v>
      </c>
      <c r="M7" s="7">
        <v>132.71</v>
      </c>
      <c r="N7" s="7">
        <v>138.91</v>
      </c>
      <c r="O7" s="7">
        <v>98.57</v>
      </c>
      <c r="P7" s="7">
        <f t="shared" si="0"/>
        <v>1680.33</v>
      </c>
      <c r="Q7" s="7">
        <f t="shared" si="1"/>
        <v>120.02357142857143</v>
      </c>
    </row>
    <row r="8" spans="1:17" x14ac:dyDescent="0.25">
      <c r="A8" t="str">
        <f>'Weekly Scores'!A8</f>
        <v>I Will Rule You</v>
      </c>
      <c r="B8" s="7">
        <v>158.79</v>
      </c>
      <c r="C8" s="7">
        <v>110.51</v>
      </c>
      <c r="D8" s="7">
        <v>122.87</v>
      </c>
      <c r="E8" s="7">
        <v>86.67</v>
      </c>
      <c r="F8" s="7">
        <v>137.82</v>
      </c>
      <c r="G8" s="7">
        <v>74.45</v>
      </c>
      <c r="H8" s="7">
        <v>87.22</v>
      </c>
      <c r="I8" s="7">
        <v>175.16</v>
      </c>
      <c r="J8" s="7">
        <v>121.14</v>
      </c>
      <c r="K8" s="7">
        <v>98.66</v>
      </c>
      <c r="L8" s="7">
        <v>131.47999999999999</v>
      </c>
      <c r="M8" s="7">
        <v>125.35</v>
      </c>
      <c r="N8" s="7">
        <v>111.59</v>
      </c>
      <c r="O8" s="7">
        <v>107.65</v>
      </c>
      <c r="P8" s="7">
        <f t="shared" si="0"/>
        <v>1649.3600000000001</v>
      </c>
      <c r="Q8" s="7">
        <f t="shared" si="1"/>
        <v>117.81142857142858</v>
      </c>
    </row>
    <row r="9" spans="1:17" x14ac:dyDescent="0.25">
      <c r="A9" t="str">
        <f>'Weekly Scores'!A9</f>
        <v>Undertaker</v>
      </c>
      <c r="B9" s="7">
        <v>189.28</v>
      </c>
      <c r="C9" s="7">
        <v>120.78</v>
      </c>
      <c r="D9" s="7">
        <v>127.69</v>
      </c>
      <c r="E9" s="7">
        <v>139.85</v>
      </c>
      <c r="F9" s="7">
        <v>70.58</v>
      </c>
      <c r="G9" s="7">
        <v>134.16999999999999</v>
      </c>
      <c r="H9" s="7">
        <v>87.94</v>
      </c>
      <c r="I9" s="7">
        <v>103.42</v>
      </c>
      <c r="J9" s="7">
        <v>99.24</v>
      </c>
      <c r="K9" s="7">
        <v>130.25</v>
      </c>
      <c r="L9" s="7">
        <v>84.86</v>
      </c>
      <c r="M9" s="7">
        <v>125.11</v>
      </c>
      <c r="N9" s="7">
        <v>138.93</v>
      </c>
      <c r="O9" s="7">
        <v>117.62</v>
      </c>
      <c r="P9" s="7">
        <f t="shared" si="0"/>
        <v>1669.7199999999998</v>
      </c>
      <c r="Q9" s="7">
        <f t="shared" si="1"/>
        <v>119.26571428571427</v>
      </c>
    </row>
    <row r="10" spans="1:17" x14ac:dyDescent="0.25">
      <c r="A10" t="str">
        <f>'Weekly Scores'!A10</f>
        <v>Bonesaw is ready</v>
      </c>
      <c r="B10" s="7">
        <v>113.95</v>
      </c>
      <c r="C10" s="7">
        <v>152.44999999999999</v>
      </c>
      <c r="D10" s="7">
        <v>154.57</v>
      </c>
      <c r="E10" s="7">
        <v>92.05</v>
      </c>
      <c r="F10" s="7">
        <v>125.56</v>
      </c>
      <c r="G10" s="7">
        <v>148.62</v>
      </c>
      <c r="H10" s="7">
        <v>122.47</v>
      </c>
      <c r="I10" s="7">
        <v>117.73</v>
      </c>
      <c r="J10" s="7">
        <v>108.68</v>
      </c>
      <c r="K10" s="7">
        <v>114.21</v>
      </c>
      <c r="L10" s="7">
        <v>96.38</v>
      </c>
      <c r="M10" s="7">
        <v>104.96</v>
      </c>
      <c r="N10" s="7">
        <v>80.73</v>
      </c>
      <c r="O10" s="7">
        <v>169.09</v>
      </c>
      <c r="P10" s="7">
        <f t="shared" si="0"/>
        <v>1701.45</v>
      </c>
      <c r="Q10" s="7">
        <f t="shared" si="1"/>
        <v>121.53214285714286</v>
      </c>
    </row>
    <row r="11" spans="1:17" x14ac:dyDescent="0.25">
      <c r="A11" t="str">
        <f>'Weekly Scores'!A11</f>
        <v>Chew bubblegum and kick ass</v>
      </c>
      <c r="B11" s="7">
        <v>153.25</v>
      </c>
      <c r="C11" s="7">
        <v>143.33000000000001</v>
      </c>
      <c r="D11" s="7">
        <v>122.24</v>
      </c>
      <c r="E11" s="7">
        <v>108.68</v>
      </c>
      <c r="F11" s="7">
        <v>120.51</v>
      </c>
      <c r="G11" s="7">
        <v>122.11</v>
      </c>
      <c r="H11" s="7">
        <v>91.56</v>
      </c>
      <c r="I11" s="7">
        <v>108.42</v>
      </c>
      <c r="J11" s="7">
        <v>135.04</v>
      </c>
      <c r="K11" s="7">
        <v>156.47</v>
      </c>
      <c r="L11" s="7">
        <v>121.45</v>
      </c>
      <c r="M11" s="7">
        <v>138.13999999999999</v>
      </c>
      <c r="N11" s="7">
        <v>109.63</v>
      </c>
      <c r="O11" s="7">
        <v>115.04</v>
      </c>
      <c r="P11" s="7">
        <f t="shared" si="0"/>
        <v>1745.8700000000003</v>
      </c>
      <c r="Q11" s="7">
        <f t="shared" si="1"/>
        <v>124.70500000000003</v>
      </c>
    </row>
    <row r="12" spans="1:17" x14ac:dyDescent="0.25">
      <c r="A12" t="str">
        <f>'Weekly Scores'!A12</f>
        <v>Pendari Champions</v>
      </c>
      <c r="B12" s="7">
        <v>119.66</v>
      </c>
      <c r="C12" s="7">
        <v>166.16</v>
      </c>
      <c r="D12" s="7">
        <v>123.19</v>
      </c>
      <c r="E12" s="7">
        <v>186.09</v>
      </c>
      <c r="F12" s="7">
        <v>169.02</v>
      </c>
      <c r="G12" s="7">
        <v>180.04</v>
      </c>
      <c r="H12" s="7">
        <v>140.88</v>
      </c>
      <c r="I12" s="7">
        <v>110.07</v>
      </c>
      <c r="J12" s="7">
        <v>91.58</v>
      </c>
      <c r="K12" s="7">
        <v>101.29</v>
      </c>
      <c r="L12" s="7">
        <v>139.07</v>
      </c>
      <c r="M12" s="7">
        <v>122.58</v>
      </c>
      <c r="N12" s="7">
        <v>131.19999999999999</v>
      </c>
      <c r="O12" s="7">
        <v>123.07</v>
      </c>
      <c r="P12" s="7">
        <f t="shared" si="0"/>
        <v>1903.8999999999996</v>
      </c>
      <c r="Q12" s="7">
        <f t="shared" si="1"/>
        <v>135.9928571428571</v>
      </c>
    </row>
    <row r="13" spans="1:17" x14ac:dyDescent="0.25">
      <c r="A13" t="str">
        <f>'Weekly Scores'!A13</f>
        <v>Can you Diggs it Sucka!</v>
      </c>
      <c r="B13" s="7">
        <v>115</v>
      </c>
      <c r="C13" s="7">
        <v>164.6</v>
      </c>
      <c r="D13" s="7">
        <v>110.15</v>
      </c>
      <c r="E13" s="7">
        <v>153.83000000000001</v>
      </c>
      <c r="F13" s="7">
        <v>130.61000000000001</v>
      </c>
      <c r="G13" s="7">
        <v>104.2</v>
      </c>
      <c r="H13" s="7">
        <v>130.74</v>
      </c>
      <c r="I13" s="7">
        <v>97.26</v>
      </c>
      <c r="J13" s="7">
        <v>124.96</v>
      </c>
      <c r="K13" s="7">
        <v>95.6</v>
      </c>
      <c r="L13" s="7">
        <v>112.82</v>
      </c>
      <c r="M13" s="7">
        <v>115.03</v>
      </c>
      <c r="N13" s="7">
        <v>147.59</v>
      </c>
      <c r="O13" s="7">
        <v>117.48</v>
      </c>
      <c r="P13" s="7">
        <f t="shared" si="0"/>
        <v>1719.87</v>
      </c>
      <c r="Q13" s="7">
        <f t="shared" si="1"/>
        <v>122.84785714285714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B13"/>
  <sheetViews>
    <sheetView workbookViewId="0">
      <selection activeCell="B2" sqref="B2"/>
    </sheetView>
  </sheetViews>
  <sheetFormatPr defaultRowHeight="15" x14ac:dyDescent="0.25"/>
  <cols>
    <col min="1" max="1" width="27.85546875" bestFit="1" customWidth="1"/>
    <col min="2" max="2" width="8.85546875" style="3"/>
  </cols>
  <sheetData>
    <row r="2" spans="1:2" x14ac:dyDescent="0.25">
      <c r="A2" t="str">
        <f>'Weekly Scores'!A2</f>
        <v>I Like Head</v>
      </c>
      <c r="B2" s="3">
        <f>'Weekly Scores'!P2-PSA!P2</f>
        <v>34.3599999999999</v>
      </c>
    </row>
    <row r="3" spans="1:2" x14ac:dyDescent="0.25">
      <c r="A3" t="str">
        <f>'Weekly Scores'!A3</f>
        <v>Socko's long lost twin</v>
      </c>
      <c r="B3" s="3">
        <f>'Weekly Scores'!P3-PSA!P3</f>
        <v>-104.11000000000013</v>
      </c>
    </row>
    <row r="4" spans="1:2" x14ac:dyDescent="0.25">
      <c r="A4" t="str">
        <f>'Weekly Scores'!A4</f>
        <v>Freshly Squeezed</v>
      </c>
      <c r="B4" s="3">
        <f>'Weekly Scores'!P4-PSA!P4</f>
        <v>-28.210000000000036</v>
      </c>
    </row>
    <row r="5" spans="1:2" x14ac:dyDescent="0.25">
      <c r="A5" t="str">
        <f>'Weekly Scores'!A5</f>
        <v>LWO</v>
      </c>
      <c r="B5" s="3">
        <f>'Weekly Scores'!P5-PSA!P5</f>
        <v>27.060000000000173</v>
      </c>
    </row>
    <row r="6" spans="1:2" x14ac:dyDescent="0.25">
      <c r="A6" t="str">
        <f>'Weekly Scores'!A6</f>
        <v>You suck</v>
      </c>
      <c r="B6" s="3">
        <f>'Weekly Scores'!P6-PSA!P6</f>
        <v>-169.42000000000053</v>
      </c>
    </row>
    <row r="7" spans="1:2" x14ac:dyDescent="0.25">
      <c r="A7" t="str">
        <f>'Weekly Scores'!A7</f>
        <v>The Blue Meanie</v>
      </c>
      <c r="B7" s="3">
        <f>'Weekly Scores'!P7-PSA!P7</f>
        <v>360.91000000000031</v>
      </c>
    </row>
    <row r="8" spans="1:2" x14ac:dyDescent="0.25">
      <c r="A8" t="str">
        <f>'Weekly Scores'!A8</f>
        <v>I Will Rule You</v>
      </c>
      <c r="B8" s="3">
        <f>'Weekly Scores'!P8-PSA!P8</f>
        <v>183.23999999999978</v>
      </c>
    </row>
    <row r="9" spans="1:2" x14ac:dyDescent="0.25">
      <c r="A9" t="str">
        <f>'Weekly Scores'!A9</f>
        <v>Undertaker</v>
      </c>
      <c r="B9" s="3">
        <f>'Weekly Scores'!P9-PSA!P9</f>
        <v>-40.919999999999618</v>
      </c>
    </row>
    <row r="10" spans="1:2" x14ac:dyDescent="0.25">
      <c r="A10" t="str">
        <f>'Weekly Scores'!A10</f>
        <v>Bonesaw is ready</v>
      </c>
      <c r="B10" s="3">
        <f>'Weekly Scores'!P10-PSA!P10</f>
        <v>-162.10000000000014</v>
      </c>
    </row>
    <row r="11" spans="1:2" x14ac:dyDescent="0.25">
      <c r="A11" t="str">
        <f>'Weekly Scores'!A11</f>
        <v>Chew bubblegum and kick ass</v>
      </c>
      <c r="B11" s="3">
        <f>'Weekly Scores'!P11-PSA!P11</f>
        <v>25.689999999999827</v>
      </c>
    </row>
    <row r="12" spans="1:2" x14ac:dyDescent="0.25">
      <c r="A12" t="str">
        <f>'Weekly Scores'!A12</f>
        <v>Pendari Champions</v>
      </c>
      <c r="B12" s="3">
        <f>'Weekly Scores'!P12-PSA!P12</f>
        <v>-133.97999999999956</v>
      </c>
    </row>
    <row r="13" spans="1:2" x14ac:dyDescent="0.25">
      <c r="A13" t="str">
        <f>'Weekly Scores'!A13</f>
        <v>Can you Diggs it Sucka!</v>
      </c>
      <c r="B13" s="3">
        <f>'Weekly Scores'!P13-PSA!P13</f>
        <v>7.4800000000002456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13"/>
  <sheetViews>
    <sheetView workbookViewId="0">
      <selection activeCell="O14" sqref="O14"/>
    </sheetView>
  </sheetViews>
  <sheetFormatPr defaultRowHeight="15" x14ac:dyDescent="0.25"/>
  <cols>
    <col min="1" max="1" width="27.85546875" bestFit="1" customWidth="1"/>
  </cols>
  <sheetData>
    <row r="1" spans="1:15" x14ac:dyDescent="0.25"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9</v>
      </c>
      <c r="J1" s="1" t="s">
        <v>10</v>
      </c>
      <c r="K1" s="1" t="s">
        <v>11</v>
      </c>
      <c r="L1" s="1" t="s">
        <v>12</v>
      </c>
      <c r="M1" s="1" t="s">
        <v>13</v>
      </c>
      <c r="N1" s="1" t="s">
        <v>14</v>
      </c>
      <c r="O1" s="1" t="s">
        <v>36</v>
      </c>
    </row>
    <row r="2" spans="1:15" x14ac:dyDescent="0.25">
      <c r="A2" t="str">
        <f>'Weekly Scores'!A2</f>
        <v>I Like Head</v>
      </c>
      <c r="B2" s="10">
        <v>6</v>
      </c>
      <c r="C2" s="10">
        <v>4</v>
      </c>
      <c r="D2" s="10">
        <v>2</v>
      </c>
      <c r="E2" s="11">
        <v>6</v>
      </c>
      <c r="F2" s="10">
        <v>8</v>
      </c>
      <c r="G2" s="10">
        <v>5</v>
      </c>
      <c r="H2" s="10">
        <v>3</v>
      </c>
      <c r="I2" s="11">
        <v>2</v>
      </c>
      <c r="J2" s="10">
        <v>2</v>
      </c>
      <c r="K2" s="10">
        <v>6</v>
      </c>
      <c r="L2" s="10">
        <v>6</v>
      </c>
      <c r="M2" s="11">
        <v>6</v>
      </c>
      <c r="N2" s="10">
        <v>3</v>
      </c>
      <c r="O2" s="10">
        <v>2</v>
      </c>
    </row>
    <row r="3" spans="1:15" x14ac:dyDescent="0.25">
      <c r="A3" t="str">
        <f>'Weekly Scores'!A3</f>
        <v>Socko's long lost twin</v>
      </c>
      <c r="B3" s="10">
        <v>2</v>
      </c>
      <c r="C3" s="10">
        <v>1</v>
      </c>
      <c r="D3" s="10">
        <v>1</v>
      </c>
      <c r="E3" s="11">
        <v>2</v>
      </c>
      <c r="F3" s="10">
        <v>4</v>
      </c>
      <c r="G3" s="10">
        <v>7</v>
      </c>
      <c r="H3" s="10">
        <v>9</v>
      </c>
      <c r="I3" s="11">
        <v>8</v>
      </c>
      <c r="J3" s="10">
        <v>5</v>
      </c>
      <c r="K3" s="10">
        <v>3</v>
      </c>
      <c r="L3" s="10">
        <v>3</v>
      </c>
      <c r="M3" s="11">
        <v>3</v>
      </c>
      <c r="N3" s="10">
        <v>5</v>
      </c>
      <c r="O3" s="10">
        <v>6</v>
      </c>
    </row>
    <row r="4" spans="1:15" x14ac:dyDescent="0.25">
      <c r="A4" t="str">
        <f>'Weekly Scores'!A4</f>
        <v>Freshly Squeezed</v>
      </c>
      <c r="B4" s="10">
        <v>3</v>
      </c>
      <c r="C4" s="10">
        <v>6</v>
      </c>
      <c r="D4" s="10">
        <v>7</v>
      </c>
      <c r="E4" s="11">
        <v>4</v>
      </c>
      <c r="F4" s="10">
        <v>1</v>
      </c>
      <c r="G4" s="10">
        <v>4</v>
      </c>
      <c r="H4" s="10">
        <v>7</v>
      </c>
      <c r="I4" s="11">
        <v>7</v>
      </c>
      <c r="J4" s="10">
        <v>7</v>
      </c>
      <c r="K4" s="10">
        <v>7</v>
      </c>
      <c r="L4" s="10">
        <v>8</v>
      </c>
      <c r="M4" s="11">
        <v>9</v>
      </c>
      <c r="N4" s="10">
        <v>11</v>
      </c>
      <c r="O4" s="10">
        <v>11</v>
      </c>
    </row>
    <row r="5" spans="1:15" x14ac:dyDescent="0.25">
      <c r="A5" t="str">
        <f>'Weekly Scores'!A5</f>
        <v>LWO</v>
      </c>
      <c r="B5" s="10">
        <v>12</v>
      </c>
      <c r="C5" s="10">
        <v>12</v>
      </c>
      <c r="D5" s="10">
        <v>12</v>
      </c>
      <c r="E5" s="11">
        <v>12</v>
      </c>
      <c r="F5" s="10">
        <v>10</v>
      </c>
      <c r="G5" s="10">
        <v>11</v>
      </c>
      <c r="H5" s="10">
        <v>11</v>
      </c>
      <c r="I5" s="11">
        <v>11</v>
      </c>
      <c r="J5" s="10">
        <v>11</v>
      </c>
      <c r="K5" s="10">
        <v>12</v>
      </c>
      <c r="L5" s="10">
        <v>12</v>
      </c>
      <c r="M5" s="11">
        <v>10</v>
      </c>
      <c r="N5" s="10">
        <v>9</v>
      </c>
      <c r="O5" s="10">
        <v>8</v>
      </c>
    </row>
    <row r="6" spans="1:15" x14ac:dyDescent="0.25">
      <c r="A6" t="str">
        <f>'Weekly Scores'!A6</f>
        <v>You suck</v>
      </c>
      <c r="B6" s="10">
        <v>11</v>
      </c>
      <c r="C6" s="10">
        <v>7</v>
      </c>
      <c r="D6" s="10">
        <v>3</v>
      </c>
      <c r="E6" s="11">
        <v>1</v>
      </c>
      <c r="F6" s="10">
        <v>6</v>
      </c>
      <c r="G6" s="10">
        <v>9</v>
      </c>
      <c r="H6" s="10">
        <v>6</v>
      </c>
      <c r="I6" s="11">
        <v>5</v>
      </c>
      <c r="J6" s="10">
        <v>3</v>
      </c>
      <c r="K6" s="10">
        <v>5</v>
      </c>
      <c r="L6" s="10">
        <v>5</v>
      </c>
      <c r="M6" s="11">
        <v>5</v>
      </c>
      <c r="N6" s="10">
        <v>6</v>
      </c>
      <c r="O6" s="10">
        <v>7</v>
      </c>
    </row>
    <row r="7" spans="1:15" x14ac:dyDescent="0.25">
      <c r="A7" t="str">
        <f>'Weekly Scores'!A7</f>
        <v>The Blue Meanie</v>
      </c>
      <c r="B7" s="10">
        <v>7</v>
      </c>
      <c r="C7" s="10">
        <v>5</v>
      </c>
      <c r="D7" s="10">
        <v>4</v>
      </c>
      <c r="E7" s="11">
        <v>5</v>
      </c>
      <c r="F7" s="10">
        <v>2</v>
      </c>
      <c r="G7" s="10">
        <v>1</v>
      </c>
      <c r="H7" s="10">
        <v>1</v>
      </c>
      <c r="I7" s="11">
        <v>1</v>
      </c>
      <c r="J7" s="10">
        <v>1</v>
      </c>
      <c r="K7" s="10">
        <v>1</v>
      </c>
      <c r="L7" s="10">
        <v>1</v>
      </c>
      <c r="M7" s="11">
        <v>1</v>
      </c>
      <c r="N7" s="10">
        <v>1</v>
      </c>
      <c r="O7" s="10">
        <v>1</v>
      </c>
    </row>
    <row r="8" spans="1:15" x14ac:dyDescent="0.25">
      <c r="A8" t="str">
        <f>'Weekly Scores'!A8</f>
        <v>I Will Rule You</v>
      </c>
      <c r="B8" s="10">
        <v>1</v>
      </c>
      <c r="C8" s="10">
        <v>2</v>
      </c>
      <c r="D8" s="10">
        <v>5</v>
      </c>
      <c r="E8" s="11">
        <v>3</v>
      </c>
      <c r="F8" s="10">
        <v>7</v>
      </c>
      <c r="G8" s="10">
        <v>3</v>
      </c>
      <c r="H8" s="10">
        <v>2</v>
      </c>
      <c r="I8" s="11">
        <v>3</v>
      </c>
      <c r="J8" s="10">
        <v>4</v>
      </c>
      <c r="K8" s="10">
        <v>2</v>
      </c>
      <c r="L8" s="10">
        <v>2</v>
      </c>
      <c r="M8" s="11">
        <v>2</v>
      </c>
      <c r="N8" s="10">
        <v>2</v>
      </c>
      <c r="O8" s="10">
        <v>4</v>
      </c>
    </row>
    <row r="9" spans="1:15" x14ac:dyDescent="0.25">
      <c r="A9" t="str">
        <f>'Weekly Scores'!A9</f>
        <v>Undertaker</v>
      </c>
      <c r="B9" s="10">
        <v>5</v>
      </c>
      <c r="C9" s="10">
        <v>3</v>
      </c>
      <c r="D9" s="10">
        <v>6</v>
      </c>
      <c r="E9" s="11">
        <v>9</v>
      </c>
      <c r="F9" s="10">
        <v>9</v>
      </c>
      <c r="G9" s="10">
        <v>8</v>
      </c>
      <c r="H9" s="10">
        <v>8</v>
      </c>
      <c r="I9" s="11">
        <v>9</v>
      </c>
      <c r="J9" s="10">
        <v>10</v>
      </c>
      <c r="K9" s="10">
        <v>10</v>
      </c>
      <c r="L9" s="10">
        <v>10</v>
      </c>
      <c r="M9" s="11">
        <v>12</v>
      </c>
      <c r="N9" s="10">
        <v>12</v>
      </c>
      <c r="O9" s="10">
        <v>12</v>
      </c>
    </row>
    <row r="10" spans="1:15" x14ac:dyDescent="0.25">
      <c r="A10" t="str">
        <f>'Weekly Scores'!A10</f>
        <v>Bonesaw is ready</v>
      </c>
      <c r="B10" s="10">
        <v>4</v>
      </c>
      <c r="C10" s="10">
        <v>8</v>
      </c>
      <c r="D10" s="10">
        <v>10</v>
      </c>
      <c r="E10" s="11">
        <v>10</v>
      </c>
      <c r="F10" s="10">
        <v>11</v>
      </c>
      <c r="G10" s="10">
        <v>12</v>
      </c>
      <c r="H10" s="10">
        <v>12</v>
      </c>
      <c r="I10" s="11">
        <v>12</v>
      </c>
      <c r="J10" s="10">
        <v>12</v>
      </c>
      <c r="K10" s="10">
        <v>11</v>
      </c>
      <c r="L10" s="10">
        <v>11</v>
      </c>
      <c r="M10" s="11">
        <v>11</v>
      </c>
      <c r="N10" s="10">
        <v>10</v>
      </c>
      <c r="O10" s="10">
        <v>10</v>
      </c>
    </row>
    <row r="11" spans="1:15" x14ac:dyDescent="0.25">
      <c r="A11" t="str">
        <f>'Weekly Scores'!A11</f>
        <v>Chew bubblegum and kick ass</v>
      </c>
      <c r="B11" s="10">
        <v>10</v>
      </c>
      <c r="C11" s="10">
        <v>11</v>
      </c>
      <c r="D11" s="10">
        <v>9</v>
      </c>
      <c r="E11" s="11">
        <v>8</v>
      </c>
      <c r="F11" s="10">
        <v>3</v>
      </c>
      <c r="G11" s="10">
        <v>6</v>
      </c>
      <c r="H11" s="10">
        <v>4</v>
      </c>
      <c r="I11" s="11">
        <v>6</v>
      </c>
      <c r="J11" s="10">
        <v>8</v>
      </c>
      <c r="K11" s="10">
        <v>9</v>
      </c>
      <c r="L11" s="10">
        <v>9</v>
      </c>
      <c r="M11" s="11">
        <v>8</v>
      </c>
      <c r="N11" s="10">
        <v>8</v>
      </c>
      <c r="O11" s="10">
        <v>5</v>
      </c>
    </row>
    <row r="12" spans="1:15" x14ac:dyDescent="0.25">
      <c r="A12" t="str">
        <f>'Weekly Scores'!A12</f>
        <v>Pendari Champions</v>
      </c>
      <c r="B12" s="10">
        <v>9</v>
      </c>
      <c r="C12" s="10">
        <v>9</v>
      </c>
      <c r="D12" s="10">
        <v>11</v>
      </c>
      <c r="E12" s="11">
        <v>11</v>
      </c>
      <c r="F12" s="10">
        <v>12</v>
      </c>
      <c r="G12" s="10">
        <v>10</v>
      </c>
      <c r="H12" s="10">
        <v>10</v>
      </c>
      <c r="I12" s="11">
        <v>10</v>
      </c>
      <c r="J12" s="10">
        <v>9</v>
      </c>
      <c r="K12" s="10">
        <v>8</v>
      </c>
      <c r="L12" s="10">
        <v>7</v>
      </c>
      <c r="M12" s="11">
        <v>7</v>
      </c>
      <c r="N12" s="10">
        <v>7</v>
      </c>
      <c r="O12" s="10">
        <v>9</v>
      </c>
    </row>
    <row r="13" spans="1:15" x14ac:dyDescent="0.25">
      <c r="A13" t="str">
        <f>'Weekly Scores'!A13</f>
        <v>Can you Diggs it Sucka!</v>
      </c>
      <c r="B13" s="10">
        <v>8</v>
      </c>
      <c r="C13" s="10">
        <v>10</v>
      </c>
      <c r="D13" s="10">
        <v>8</v>
      </c>
      <c r="E13" s="11">
        <v>7</v>
      </c>
      <c r="F13" s="10">
        <v>5</v>
      </c>
      <c r="G13" s="10">
        <v>2</v>
      </c>
      <c r="H13" s="10">
        <v>5</v>
      </c>
      <c r="I13" s="11">
        <v>4</v>
      </c>
      <c r="J13" s="10">
        <v>6</v>
      </c>
      <c r="K13" s="10">
        <v>4</v>
      </c>
      <c r="L13" s="10">
        <v>4</v>
      </c>
      <c r="M13" s="11">
        <v>4</v>
      </c>
      <c r="N13" s="10">
        <v>4</v>
      </c>
      <c r="O13" s="10">
        <v>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15"/>
  <sheetViews>
    <sheetView workbookViewId="0">
      <selection activeCell="O16" sqref="O16"/>
    </sheetView>
  </sheetViews>
  <sheetFormatPr defaultColWidth="8.85546875" defaultRowHeight="15" x14ac:dyDescent="0.25"/>
  <cols>
    <col min="1" max="1" width="27.85546875" bestFit="1" customWidth="1"/>
    <col min="2" max="16384" width="8.85546875" style="2"/>
  </cols>
  <sheetData>
    <row r="1" spans="1:15" s="1" customFormat="1" x14ac:dyDescent="0.25">
      <c r="A1" s="6"/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9</v>
      </c>
      <c r="J1" s="1" t="s">
        <v>10</v>
      </c>
      <c r="K1" s="1" t="s">
        <v>11</v>
      </c>
      <c r="L1" s="1" t="s">
        <v>12</v>
      </c>
      <c r="M1" s="1" t="s">
        <v>13</v>
      </c>
      <c r="N1" s="1" t="s">
        <v>14</v>
      </c>
      <c r="O1" s="1" t="s">
        <v>36</v>
      </c>
    </row>
    <row r="2" spans="1:15" x14ac:dyDescent="0.25">
      <c r="A2" t="s">
        <v>16</v>
      </c>
      <c r="B2" s="2">
        <v>1</v>
      </c>
      <c r="C2" s="2">
        <v>1</v>
      </c>
      <c r="D2" s="2">
        <v>1</v>
      </c>
      <c r="E2" s="2">
        <v>1</v>
      </c>
      <c r="F2" s="2">
        <v>2</v>
      </c>
      <c r="G2" s="2">
        <v>3</v>
      </c>
      <c r="H2" s="2">
        <v>3</v>
      </c>
      <c r="I2" s="2">
        <v>3</v>
      </c>
      <c r="J2" s="2">
        <v>2</v>
      </c>
      <c r="K2" s="2">
        <v>1</v>
      </c>
      <c r="L2" s="2">
        <v>1</v>
      </c>
      <c r="M2" s="2">
        <v>1</v>
      </c>
      <c r="N2" s="2">
        <v>2</v>
      </c>
      <c r="O2" s="2">
        <v>2</v>
      </c>
    </row>
    <row r="3" spans="1:15" x14ac:dyDescent="0.25">
      <c r="A3" t="s">
        <v>17</v>
      </c>
      <c r="B3" s="2">
        <v>2</v>
      </c>
      <c r="C3" s="2">
        <v>3</v>
      </c>
      <c r="D3" s="2">
        <v>3</v>
      </c>
      <c r="E3" s="2">
        <v>2</v>
      </c>
      <c r="F3" s="2">
        <v>1</v>
      </c>
      <c r="G3" s="2">
        <v>1</v>
      </c>
      <c r="H3" s="2">
        <v>2</v>
      </c>
      <c r="I3" s="2">
        <v>2</v>
      </c>
      <c r="J3" s="2">
        <v>3</v>
      </c>
      <c r="K3" s="2">
        <v>3</v>
      </c>
      <c r="L3" s="2">
        <v>4</v>
      </c>
      <c r="M3" s="2">
        <v>4</v>
      </c>
      <c r="N3" s="2">
        <v>4</v>
      </c>
      <c r="O3" s="2">
        <v>4</v>
      </c>
    </row>
    <row r="4" spans="1:15" x14ac:dyDescent="0.25">
      <c r="A4" t="s">
        <v>15</v>
      </c>
      <c r="B4" s="2">
        <v>3</v>
      </c>
      <c r="C4" s="2">
        <v>2</v>
      </c>
      <c r="D4" s="2">
        <v>2</v>
      </c>
      <c r="E4" s="2">
        <v>3</v>
      </c>
      <c r="F4" s="2">
        <v>3</v>
      </c>
      <c r="G4" s="2">
        <v>2</v>
      </c>
      <c r="H4" s="2">
        <v>1</v>
      </c>
      <c r="I4" s="2">
        <v>1</v>
      </c>
      <c r="J4" s="2">
        <v>1</v>
      </c>
      <c r="K4" s="2">
        <v>1</v>
      </c>
      <c r="L4" s="2">
        <v>2</v>
      </c>
      <c r="M4" s="2">
        <v>2</v>
      </c>
      <c r="N4" s="2">
        <v>1</v>
      </c>
      <c r="O4" s="2">
        <v>1</v>
      </c>
    </row>
    <row r="5" spans="1:15" x14ac:dyDescent="0.25">
      <c r="A5" t="s">
        <v>25</v>
      </c>
      <c r="B5" s="2">
        <v>4</v>
      </c>
      <c r="C5" s="2">
        <v>4</v>
      </c>
      <c r="D5" s="2">
        <v>4</v>
      </c>
      <c r="E5" s="2">
        <v>4</v>
      </c>
      <c r="F5" s="2">
        <v>4</v>
      </c>
      <c r="G5" s="2">
        <v>4</v>
      </c>
      <c r="H5" s="2">
        <v>4</v>
      </c>
      <c r="I5" s="2">
        <v>4</v>
      </c>
      <c r="J5" s="2">
        <v>4</v>
      </c>
      <c r="K5" s="2">
        <v>4</v>
      </c>
      <c r="L5" s="2">
        <v>3</v>
      </c>
      <c r="M5" s="2">
        <v>3</v>
      </c>
      <c r="N5" s="2">
        <v>3</v>
      </c>
      <c r="O5" s="2">
        <v>3</v>
      </c>
    </row>
    <row r="7" spans="1:15" x14ac:dyDescent="0.25">
      <c r="A7" t="s">
        <v>21</v>
      </c>
      <c r="B7" s="2">
        <v>1</v>
      </c>
      <c r="C7" s="2">
        <v>1</v>
      </c>
      <c r="D7" s="2">
        <v>1</v>
      </c>
      <c r="E7" s="2">
        <v>1</v>
      </c>
      <c r="F7" s="2">
        <v>2</v>
      </c>
      <c r="G7" s="2">
        <v>2</v>
      </c>
      <c r="H7" s="2">
        <v>1</v>
      </c>
      <c r="I7" s="2">
        <v>1</v>
      </c>
      <c r="J7" s="2">
        <v>1</v>
      </c>
      <c r="K7" s="2">
        <v>1</v>
      </c>
      <c r="L7" s="2">
        <v>1</v>
      </c>
      <c r="M7" s="2">
        <v>1</v>
      </c>
      <c r="N7" s="2">
        <v>1</v>
      </c>
      <c r="O7" s="2">
        <v>2</v>
      </c>
    </row>
    <row r="8" spans="1:15" x14ac:dyDescent="0.25">
      <c r="A8" t="s">
        <v>23</v>
      </c>
      <c r="B8" s="2">
        <v>2</v>
      </c>
      <c r="C8" s="2">
        <v>2</v>
      </c>
      <c r="D8" s="2">
        <v>3</v>
      </c>
      <c r="E8" s="2">
        <v>3</v>
      </c>
      <c r="F8" s="2">
        <v>4</v>
      </c>
      <c r="G8" s="2">
        <v>4</v>
      </c>
      <c r="H8" s="2">
        <v>4</v>
      </c>
      <c r="I8" s="2">
        <v>4</v>
      </c>
      <c r="J8" s="2">
        <v>4</v>
      </c>
      <c r="K8" s="2">
        <v>3</v>
      </c>
      <c r="L8" s="2">
        <v>3</v>
      </c>
      <c r="M8" s="2">
        <v>4</v>
      </c>
      <c r="N8" s="2">
        <v>4</v>
      </c>
      <c r="O8" s="2">
        <v>4</v>
      </c>
    </row>
    <row r="9" spans="1:15" x14ac:dyDescent="0.25">
      <c r="A9" t="s">
        <v>26</v>
      </c>
      <c r="B9" s="2">
        <v>3</v>
      </c>
      <c r="C9" s="2">
        <v>3</v>
      </c>
      <c r="D9" s="2">
        <v>2</v>
      </c>
      <c r="E9" s="2">
        <v>2</v>
      </c>
      <c r="F9" s="2">
        <v>1</v>
      </c>
      <c r="G9" s="2">
        <v>1</v>
      </c>
      <c r="H9" s="2">
        <v>2</v>
      </c>
      <c r="I9" s="2">
        <v>2</v>
      </c>
      <c r="J9" s="2">
        <v>2</v>
      </c>
      <c r="K9" s="2">
        <v>2</v>
      </c>
      <c r="L9" s="2">
        <v>2</v>
      </c>
      <c r="M9" s="2">
        <v>2</v>
      </c>
      <c r="N9" s="2">
        <v>2</v>
      </c>
      <c r="O9" s="2">
        <v>1</v>
      </c>
    </row>
    <row r="10" spans="1:15" x14ac:dyDescent="0.25">
      <c r="A10" t="s">
        <v>18</v>
      </c>
      <c r="B10" s="2">
        <v>4</v>
      </c>
      <c r="C10" s="2">
        <v>4</v>
      </c>
      <c r="D10" s="2">
        <v>4</v>
      </c>
      <c r="E10" s="2">
        <v>4</v>
      </c>
      <c r="F10" s="2">
        <v>3</v>
      </c>
      <c r="G10" s="2">
        <v>3</v>
      </c>
      <c r="H10" s="2">
        <v>3</v>
      </c>
      <c r="I10" s="2">
        <v>3</v>
      </c>
      <c r="J10" s="2">
        <v>3</v>
      </c>
      <c r="K10" s="2">
        <v>4</v>
      </c>
      <c r="L10" s="2">
        <v>4</v>
      </c>
      <c r="M10" s="2">
        <v>3</v>
      </c>
      <c r="N10" s="2">
        <v>3</v>
      </c>
      <c r="O10" s="2">
        <v>3</v>
      </c>
    </row>
    <row r="12" spans="1:15" x14ac:dyDescent="0.25">
      <c r="A12" t="s">
        <v>22</v>
      </c>
      <c r="B12" s="2">
        <v>1</v>
      </c>
      <c r="C12" s="2">
        <v>1</v>
      </c>
      <c r="D12" s="2">
        <v>3</v>
      </c>
      <c r="E12" s="2">
        <v>4</v>
      </c>
      <c r="F12" s="2">
        <v>4</v>
      </c>
      <c r="G12" s="2">
        <v>3</v>
      </c>
      <c r="H12" s="2">
        <v>4</v>
      </c>
      <c r="I12" s="2">
        <v>4</v>
      </c>
      <c r="J12" s="2">
        <v>4</v>
      </c>
      <c r="K12" s="2">
        <v>4</v>
      </c>
      <c r="L12" s="2">
        <v>4</v>
      </c>
      <c r="M12" s="2">
        <v>4</v>
      </c>
      <c r="N12" s="2">
        <v>4</v>
      </c>
      <c r="O12" s="2">
        <v>4</v>
      </c>
    </row>
    <row r="13" spans="1:15" x14ac:dyDescent="0.25">
      <c r="A13" t="s">
        <v>20</v>
      </c>
      <c r="B13" s="2">
        <v>2</v>
      </c>
      <c r="C13" s="2">
        <v>2</v>
      </c>
      <c r="D13" s="2">
        <v>2</v>
      </c>
      <c r="E13" s="2">
        <v>2</v>
      </c>
      <c r="F13" s="2">
        <v>1</v>
      </c>
      <c r="G13" s="2">
        <v>1</v>
      </c>
      <c r="H13" s="2">
        <v>1</v>
      </c>
      <c r="I13" s="2">
        <v>1</v>
      </c>
      <c r="J13" s="2">
        <v>1</v>
      </c>
      <c r="K13" s="2">
        <v>1</v>
      </c>
      <c r="L13" s="2">
        <v>1</v>
      </c>
      <c r="M13" s="2">
        <v>1</v>
      </c>
      <c r="N13" s="2">
        <v>1</v>
      </c>
      <c r="O13" s="2">
        <v>1</v>
      </c>
    </row>
    <row r="14" spans="1:15" x14ac:dyDescent="0.25">
      <c r="A14" t="s">
        <v>24</v>
      </c>
      <c r="B14" s="2">
        <v>3</v>
      </c>
      <c r="C14" s="2">
        <v>4</v>
      </c>
      <c r="D14" s="2">
        <v>4</v>
      </c>
      <c r="E14" s="2">
        <v>3</v>
      </c>
      <c r="F14" s="2">
        <v>2</v>
      </c>
      <c r="G14" s="2">
        <v>2</v>
      </c>
      <c r="H14" s="2">
        <v>2</v>
      </c>
      <c r="I14" s="2">
        <v>3</v>
      </c>
      <c r="J14" s="2">
        <v>3</v>
      </c>
      <c r="K14" s="2">
        <v>3</v>
      </c>
      <c r="L14" s="2">
        <v>3</v>
      </c>
      <c r="M14" s="2">
        <v>3</v>
      </c>
      <c r="N14" s="2">
        <v>3</v>
      </c>
      <c r="O14" s="2">
        <v>2</v>
      </c>
    </row>
    <row r="15" spans="1:15" x14ac:dyDescent="0.25">
      <c r="A15" t="s">
        <v>27</v>
      </c>
      <c r="B15" s="2">
        <v>4</v>
      </c>
      <c r="C15" s="2">
        <v>3</v>
      </c>
      <c r="D15" s="2">
        <v>1</v>
      </c>
      <c r="E15" s="2">
        <v>1</v>
      </c>
      <c r="F15" s="2">
        <v>3</v>
      </c>
      <c r="G15" s="2">
        <v>4</v>
      </c>
      <c r="H15" s="2">
        <v>3</v>
      </c>
      <c r="I15" s="2">
        <v>2</v>
      </c>
      <c r="J15" s="2">
        <v>2</v>
      </c>
      <c r="K15" s="2">
        <v>2</v>
      </c>
      <c r="L15" s="2">
        <v>2</v>
      </c>
      <c r="M15" s="2">
        <v>2</v>
      </c>
      <c r="N15" s="2">
        <v>2</v>
      </c>
      <c r="O15" s="2">
        <v>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>
      <selection activeCell="P33" sqref="P33"/>
    </sheetView>
  </sheetViews>
  <sheetFormatPr defaultColWidth="8.85546875" defaultRowHeight="12.75" x14ac:dyDescent="0.2"/>
  <cols>
    <col min="1" max="16384" width="8.85546875" style="5"/>
  </cols>
  <sheetData/>
  <pageMargins left="0.75" right="0.75" top="1" bottom="1" header="0.5" footer="0.5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757233-2D26-4F5B-889B-E7DDE832DD3A}">
  <dimension ref="B2:K20"/>
  <sheetViews>
    <sheetView workbookViewId="0">
      <selection activeCell="B19" sqref="B19"/>
    </sheetView>
  </sheetViews>
  <sheetFormatPr defaultRowHeight="15" x14ac:dyDescent="0.25"/>
  <cols>
    <col min="2" max="2" width="37.7109375" bestFit="1" customWidth="1"/>
    <col min="3" max="3" width="9.140625" style="2"/>
    <col min="4" max="4" width="9.140625" style="7"/>
    <col min="5" max="5" width="9.140625" style="2"/>
    <col min="8" max="8" width="27.85546875" bestFit="1" customWidth="1"/>
    <col min="9" max="11" width="9.140625" style="2"/>
  </cols>
  <sheetData>
    <row r="2" spans="2:11" x14ac:dyDescent="0.25">
      <c r="B2" s="12" t="s">
        <v>28</v>
      </c>
      <c r="C2" s="2" t="s">
        <v>39</v>
      </c>
      <c r="D2" s="7">
        <v>2041.24</v>
      </c>
    </row>
    <row r="3" spans="2:11" x14ac:dyDescent="0.25">
      <c r="B3" s="12" t="s">
        <v>29</v>
      </c>
      <c r="C3" s="2" t="s">
        <v>39</v>
      </c>
      <c r="D3" s="7">
        <v>192.66</v>
      </c>
      <c r="E3" s="2" t="s">
        <v>6</v>
      </c>
    </row>
    <row r="4" spans="2:11" x14ac:dyDescent="0.25">
      <c r="B4" s="12" t="s">
        <v>30</v>
      </c>
      <c r="C4" s="2" t="s">
        <v>38</v>
      </c>
      <c r="D4" s="7">
        <v>75.52</v>
      </c>
      <c r="E4" s="2" t="s">
        <v>5</v>
      </c>
    </row>
    <row r="5" spans="2:11" x14ac:dyDescent="0.25">
      <c r="B5" s="12" t="s">
        <v>31</v>
      </c>
      <c r="C5" s="2" t="s">
        <v>37</v>
      </c>
      <c r="D5" s="7">
        <v>0.74</v>
      </c>
      <c r="E5" s="2" t="s">
        <v>4</v>
      </c>
    </row>
    <row r="6" spans="2:11" x14ac:dyDescent="0.25">
      <c r="B6" s="12" t="s">
        <v>32</v>
      </c>
      <c r="C6" s="2" t="s">
        <v>40</v>
      </c>
      <c r="D6" s="7">
        <v>1903.9</v>
      </c>
    </row>
    <row r="8" spans="2:11" x14ac:dyDescent="0.25">
      <c r="I8" s="13" t="s">
        <v>33</v>
      </c>
      <c r="J8" s="13" t="s">
        <v>34</v>
      </c>
      <c r="K8" s="14" t="s">
        <v>35</v>
      </c>
    </row>
    <row r="9" spans="2:11" x14ac:dyDescent="0.25">
      <c r="H9" s="12" t="s">
        <v>15</v>
      </c>
      <c r="I9" s="7">
        <v>151.59</v>
      </c>
      <c r="J9" s="7">
        <v>117.88</v>
      </c>
      <c r="K9" s="15">
        <f>I9-J9</f>
        <v>33.710000000000008</v>
      </c>
    </row>
    <row r="10" spans="2:11" x14ac:dyDescent="0.25">
      <c r="H10" s="12" t="s">
        <v>16</v>
      </c>
      <c r="I10" s="7">
        <v>117.88</v>
      </c>
      <c r="J10" s="7">
        <v>151.59</v>
      </c>
      <c r="K10" s="15">
        <f t="shared" ref="K10:K20" si="0">I10-J10</f>
        <v>-33.710000000000008</v>
      </c>
    </row>
    <row r="11" spans="2:11" x14ac:dyDescent="0.25">
      <c r="H11" s="12" t="s">
        <v>17</v>
      </c>
      <c r="I11" s="7">
        <v>165.29</v>
      </c>
      <c r="J11" s="7">
        <v>189.37</v>
      </c>
      <c r="K11" s="15">
        <f t="shared" si="0"/>
        <v>-24.080000000000013</v>
      </c>
    </row>
    <row r="12" spans="2:11" x14ac:dyDescent="0.25">
      <c r="H12" s="12" t="s">
        <v>18</v>
      </c>
      <c r="I12" s="8">
        <v>189.37</v>
      </c>
      <c r="J12" s="7">
        <v>165.29</v>
      </c>
      <c r="K12" s="15">
        <f t="shared" si="0"/>
        <v>24.080000000000013</v>
      </c>
    </row>
    <row r="13" spans="2:11" x14ac:dyDescent="0.25">
      <c r="H13" s="12" t="s">
        <v>19</v>
      </c>
      <c r="I13" s="9">
        <v>98.57</v>
      </c>
      <c r="J13" s="7">
        <v>156.74</v>
      </c>
      <c r="K13" s="15">
        <f t="shared" si="0"/>
        <v>-58.170000000000016</v>
      </c>
    </row>
    <row r="14" spans="2:11" x14ac:dyDescent="0.25">
      <c r="H14" s="12" t="s">
        <v>20</v>
      </c>
      <c r="I14" s="7">
        <v>156.74</v>
      </c>
      <c r="J14" s="7">
        <v>98.57</v>
      </c>
      <c r="K14" s="15">
        <f t="shared" si="0"/>
        <v>58.170000000000016</v>
      </c>
    </row>
    <row r="15" spans="2:11" x14ac:dyDescent="0.25">
      <c r="H15" s="16" t="s">
        <v>21</v>
      </c>
      <c r="I15" s="7">
        <v>117.62</v>
      </c>
      <c r="J15" s="7">
        <v>107.65</v>
      </c>
      <c r="K15" s="17">
        <f t="shared" si="0"/>
        <v>9.9699999999999989</v>
      </c>
    </row>
    <row r="16" spans="2:11" x14ac:dyDescent="0.25">
      <c r="H16" s="12" t="s">
        <v>22</v>
      </c>
      <c r="I16" s="7">
        <v>107.65</v>
      </c>
      <c r="J16" s="7">
        <v>117.62</v>
      </c>
      <c r="K16" s="15">
        <f t="shared" si="0"/>
        <v>-9.9699999999999989</v>
      </c>
    </row>
    <row r="17" spans="8:11" x14ac:dyDescent="0.25">
      <c r="H17" s="16" t="s">
        <v>23</v>
      </c>
      <c r="I17" s="7">
        <v>115.04</v>
      </c>
      <c r="J17" s="7">
        <v>169.09</v>
      </c>
      <c r="K17" s="17">
        <f t="shared" si="0"/>
        <v>-54.05</v>
      </c>
    </row>
    <row r="18" spans="8:11" x14ac:dyDescent="0.25">
      <c r="H18" s="12" t="s">
        <v>24</v>
      </c>
      <c r="I18" s="7">
        <v>169.09</v>
      </c>
      <c r="J18" s="7">
        <v>115.04</v>
      </c>
      <c r="K18" s="15">
        <f t="shared" si="0"/>
        <v>54.05</v>
      </c>
    </row>
    <row r="19" spans="8:11" x14ac:dyDescent="0.25">
      <c r="H19" s="12" t="s">
        <v>25</v>
      </c>
      <c r="I19" s="7">
        <v>117.48</v>
      </c>
      <c r="J19" s="7">
        <v>123.07</v>
      </c>
      <c r="K19" s="15">
        <f t="shared" si="0"/>
        <v>-5.5899999999999892</v>
      </c>
    </row>
    <row r="20" spans="8:11" x14ac:dyDescent="0.25">
      <c r="H20" s="12" t="s">
        <v>26</v>
      </c>
      <c r="I20" s="7">
        <v>123.07</v>
      </c>
      <c r="J20" s="7">
        <v>117.48</v>
      </c>
      <c r="K20" s="15">
        <f t="shared" si="0"/>
        <v>5.5899999999999892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Charts</vt:lpstr>
      </vt:variant>
      <vt:variant>
        <vt:i4>1</vt:i4>
      </vt:variant>
    </vt:vector>
  </HeadingPairs>
  <TitlesOfParts>
    <vt:vector size="9" baseType="lpstr">
      <vt:lpstr>Weekly Scores</vt:lpstr>
      <vt:lpstr>Weekly Avg</vt:lpstr>
      <vt:lpstr>PSA</vt:lpstr>
      <vt:lpstr>Point Difference</vt:lpstr>
      <vt:lpstr>Overall Rank</vt:lpstr>
      <vt:lpstr>Divisional Ranks</vt:lpstr>
      <vt:lpstr>Divisional Graphs</vt:lpstr>
      <vt:lpstr>Prop Bets</vt:lpstr>
      <vt:lpstr>Overall Graph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</dc:creator>
  <cp:lastModifiedBy>Dave Fiorella</cp:lastModifiedBy>
  <dcterms:created xsi:type="dcterms:W3CDTF">2015-10-21T15:15:19Z</dcterms:created>
  <dcterms:modified xsi:type="dcterms:W3CDTF">2023-11-14T13:56:51Z</dcterms:modified>
</cp:coreProperties>
</file>