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Yearly Stats\"/>
    </mc:Choice>
  </mc:AlternateContent>
  <xr:revisionPtr revIDLastSave="0" documentId="13_ncr:1_{3C814AD5-BC48-4E86-ABB8-71603DE965BD}" xr6:coauthVersionLast="45" xr6:coauthVersionMax="45" xr10:uidLastSave="{00000000-0000-0000-0000-000000000000}"/>
  <bookViews>
    <workbookView xWindow="75" yWindow="-16320" windowWidth="29040" windowHeight="16440" tabRatio="699" xr2:uid="{00000000-000D-0000-FFFF-FFFF00000000}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1" i="5"/>
  <c r="A10" i="5"/>
  <c r="A9" i="5"/>
  <c r="A8" i="5"/>
  <c r="A7" i="5"/>
  <c r="A6" i="5"/>
  <c r="A5" i="5"/>
  <c r="A4" i="5"/>
  <c r="A3" i="5"/>
  <c r="A2" i="5"/>
  <c r="A13" i="4"/>
  <c r="A12" i="4"/>
  <c r="A11" i="4"/>
  <c r="A10" i="4"/>
  <c r="A9" i="4"/>
  <c r="A8" i="4"/>
  <c r="A7" i="4"/>
  <c r="A6" i="4"/>
  <c r="A5" i="4"/>
  <c r="A4" i="4"/>
  <c r="A3" i="4"/>
  <c r="A2" i="4"/>
  <c r="P3" i="3"/>
  <c r="P4" i="3"/>
  <c r="P5" i="3"/>
  <c r="P6" i="3"/>
  <c r="P7" i="3"/>
  <c r="P8" i="3"/>
  <c r="P9" i="3"/>
  <c r="P10" i="3"/>
  <c r="P11" i="3"/>
  <c r="P12" i="3"/>
  <c r="P13" i="3"/>
  <c r="P2" i="3"/>
  <c r="O3" i="3"/>
  <c r="O4" i="3"/>
  <c r="O5" i="3"/>
  <c r="O6" i="3"/>
  <c r="O7" i="3"/>
  <c r="O8" i="3"/>
  <c r="O9" i="3"/>
  <c r="O10" i="3"/>
  <c r="O11" i="3"/>
  <c r="O12" i="3"/>
  <c r="O13" i="3"/>
  <c r="O2" i="3"/>
  <c r="A13" i="3"/>
  <c r="A12" i="3"/>
  <c r="A11" i="3"/>
  <c r="A10" i="3"/>
  <c r="A9" i="3"/>
  <c r="A8" i="3"/>
  <c r="A7" i="3"/>
  <c r="A6" i="3"/>
  <c r="A5" i="3"/>
  <c r="A4" i="3"/>
  <c r="A3" i="3"/>
  <c r="A2" i="3"/>
  <c r="A5" i="2"/>
  <c r="A6" i="2"/>
  <c r="A7" i="2"/>
  <c r="A8" i="2"/>
  <c r="A9" i="2"/>
  <c r="A10" i="2"/>
  <c r="A11" i="2"/>
  <c r="A12" i="2"/>
  <c r="A13" i="2"/>
  <c r="A4" i="2"/>
  <c r="A3" i="2"/>
  <c r="A2" i="2"/>
  <c r="N3" i="2"/>
  <c r="N4" i="2"/>
  <c r="N5" i="2"/>
  <c r="N6" i="2"/>
  <c r="N7" i="2"/>
  <c r="N8" i="2"/>
  <c r="N9" i="2"/>
  <c r="N10" i="2"/>
  <c r="N11" i="2"/>
  <c r="N12" i="2"/>
  <c r="N13" i="2"/>
  <c r="M3" i="2"/>
  <c r="M4" i="2"/>
  <c r="M5" i="2"/>
  <c r="M6" i="2"/>
  <c r="M7" i="2"/>
  <c r="M8" i="2"/>
  <c r="M9" i="2"/>
  <c r="M10" i="2"/>
  <c r="M11" i="2"/>
  <c r="M12" i="2"/>
  <c r="M13" i="2"/>
  <c r="L3" i="2"/>
  <c r="L4" i="2"/>
  <c r="L5" i="2"/>
  <c r="L6" i="2"/>
  <c r="L7" i="2"/>
  <c r="L8" i="2"/>
  <c r="L9" i="2"/>
  <c r="L10" i="2"/>
  <c r="L11" i="2"/>
  <c r="L12" i="2"/>
  <c r="L13" i="2"/>
  <c r="K3" i="2"/>
  <c r="K4" i="2"/>
  <c r="K5" i="2"/>
  <c r="K6" i="2"/>
  <c r="K7" i="2"/>
  <c r="K8" i="2"/>
  <c r="K9" i="2"/>
  <c r="K10" i="2"/>
  <c r="K11" i="2"/>
  <c r="K12" i="2"/>
  <c r="K13" i="2"/>
  <c r="J3" i="2"/>
  <c r="J4" i="2"/>
  <c r="J5" i="2"/>
  <c r="J6" i="2"/>
  <c r="J7" i="2"/>
  <c r="J8" i="2"/>
  <c r="J9" i="2"/>
  <c r="J10" i="2"/>
  <c r="J11" i="2"/>
  <c r="J12" i="2"/>
  <c r="J13" i="2"/>
  <c r="I3" i="2"/>
  <c r="I4" i="2"/>
  <c r="I5" i="2"/>
  <c r="I6" i="2"/>
  <c r="I7" i="2"/>
  <c r="I8" i="2"/>
  <c r="I9" i="2"/>
  <c r="I10" i="2"/>
  <c r="I11" i="2"/>
  <c r="I12" i="2"/>
  <c r="I13" i="2"/>
  <c r="H3" i="2"/>
  <c r="H4" i="2"/>
  <c r="H5" i="2"/>
  <c r="H6" i="2"/>
  <c r="H7" i="2"/>
  <c r="H8" i="2"/>
  <c r="H9" i="2"/>
  <c r="H10" i="2"/>
  <c r="H11" i="2"/>
  <c r="H12" i="2"/>
  <c r="H13" i="2"/>
  <c r="G3" i="2"/>
  <c r="G4" i="2"/>
  <c r="G5" i="2"/>
  <c r="G6" i="2"/>
  <c r="G7" i="2"/>
  <c r="G8" i="2"/>
  <c r="G9" i="2"/>
  <c r="G10" i="2"/>
  <c r="G11" i="2"/>
  <c r="G12" i="2"/>
  <c r="G13" i="2"/>
  <c r="F3" i="2"/>
  <c r="F4" i="2"/>
  <c r="F5" i="2"/>
  <c r="F6" i="2"/>
  <c r="F7" i="2"/>
  <c r="F8" i="2"/>
  <c r="F9" i="2"/>
  <c r="F10" i="2"/>
  <c r="F11" i="2"/>
  <c r="F12" i="2"/>
  <c r="F13" i="2"/>
  <c r="E3" i="2"/>
  <c r="E4" i="2"/>
  <c r="E5" i="2"/>
  <c r="E6" i="2"/>
  <c r="E7" i="2"/>
  <c r="E8" i="2"/>
  <c r="E9" i="2"/>
  <c r="E10" i="2"/>
  <c r="E11" i="2"/>
  <c r="E12" i="2"/>
  <c r="E13" i="2"/>
  <c r="D3" i="2"/>
  <c r="D4" i="2"/>
  <c r="D5" i="2"/>
  <c r="D6" i="2"/>
  <c r="D7" i="2"/>
  <c r="D8" i="2"/>
  <c r="D9" i="2"/>
  <c r="D10" i="2"/>
  <c r="D11" i="2"/>
  <c r="D12" i="2"/>
  <c r="D13" i="2"/>
  <c r="C3" i="2"/>
  <c r="C4" i="2"/>
  <c r="C5" i="2"/>
  <c r="C6" i="2"/>
  <c r="C7" i="2"/>
  <c r="C8" i="2"/>
  <c r="C9" i="2"/>
  <c r="C10" i="2"/>
  <c r="C11" i="2"/>
  <c r="C12" i="2"/>
  <c r="C13" i="2"/>
  <c r="B3" i="2"/>
  <c r="B4" i="2"/>
  <c r="B5" i="2"/>
  <c r="B6" i="2"/>
  <c r="B7" i="2"/>
  <c r="B8" i="2"/>
  <c r="B9" i="2"/>
  <c r="B10" i="2"/>
  <c r="B11" i="2"/>
  <c r="B12" i="2"/>
  <c r="B13" i="2"/>
  <c r="N2" i="2"/>
  <c r="M2" i="2"/>
  <c r="L2" i="2"/>
  <c r="K2" i="2"/>
  <c r="J2" i="2"/>
  <c r="I2" i="2"/>
  <c r="H2" i="2"/>
  <c r="G2" i="2"/>
  <c r="F2" i="2"/>
  <c r="E2" i="2"/>
  <c r="D2" i="2"/>
  <c r="C2" i="2"/>
  <c r="B2" i="2"/>
  <c r="O3" i="1"/>
  <c r="O4" i="1"/>
  <c r="O5" i="1"/>
  <c r="O6" i="1"/>
  <c r="O7" i="1"/>
  <c r="O8" i="1"/>
  <c r="O9" i="1"/>
  <c r="O10" i="1"/>
  <c r="O11" i="1"/>
  <c r="O12" i="1"/>
  <c r="O13" i="1"/>
  <c r="B13" i="4" s="1"/>
  <c r="O2" i="1"/>
  <c r="B4" i="4" l="1"/>
  <c r="B2" i="4"/>
  <c r="B8" i="4"/>
  <c r="B5" i="4"/>
  <c r="B9" i="4"/>
  <c r="B10" i="4"/>
  <c r="B12" i="4"/>
  <c r="B7" i="4"/>
  <c r="B3" i="4"/>
  <c r="B6" i="4"/>
  <c r="B11" i="4"/>
</calcChain>
</file>

<file path=xl/sharedStrings.xml><?xml version="1.0" encoding="utf-8"?>
<sst xmlns="http://schemas.openxmlformats.org/spreadsheetml/2006/main" count="92" uniqueCount="27">
  <si>
    <t>Total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</si>
  <si>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</si>
  <si>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</si>
  <si>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</si>
  <si>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</si>
  <si>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</si>
  <si>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</si>
  <si>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</si>
  <si>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</si>
  <si>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</si>
  <si>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</si>
  <si>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</si>
  <si>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</si>
  <si>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</si>
  <si>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</si>
  <si>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The Great Stone Dragon</t>
  </si>
  <si>
    <t>Black Beast of Argh!</t>
  </si>
  <si>
    <t>Clone Wars</t>
  </si>
  <si>
    <t>Tak's Power of Juju</t>
  </si>
  <si>
    <t>DuffMan</t>
  </si>
  <si>
    <t>Pickle Rick</t>
  </si>
  <si>
    <t>Droopy Dog</t>
  </si>
  <si>
    <t>The Krusty Krab</t>
  </si>
  <si>
    <t>Yosemite Sam</t>
  </si>
  <si>
    <t>Krumm Cake</t>
  </si>
  <si>
    <t>THE GREAT CORNHOLIO</t>
  </si>
  <si>
    <t>Darkwing Duck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</si>
</sst>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The Great Stone Dragon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0_);[Red]\(0\)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7-4C9A-8CE5-EFBD8C79CDC7}"/>
            </c:ext>
          </c:extLst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Black Beast of Argh!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0_);[Red]\(0\)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7-4C9A-8CE5-EFBD8C79CDC7}"/>
            </c:ext>
          </c:extLst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Krumm Cake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0_);[Red]\(0\)</c:formatCode>
                <c:ptCount val="13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7-4C9A-8CE5-EFBD8C79CDC7}"/>
            </c:ext>
          </c:extLst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Clone Wars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0_);[Red]\(0\)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87-4C9A-8CE5-EFBD8C79CDC7}"/>
            </c:ext>
          </c:extLst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Tak's Power of Juju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0_);[Red]\(0\)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87-4C9A-8CE5-EFBD8C79CDC7}"/>
            </c:ext>
          </c:extLst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Yosemite Sam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0_);[Red]\(0\)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87-4C9A-8CE5-EFBD8C79CDC7}"/>
            </c:ext>
          </c:extLst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THE GREAT CORNHOLIO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0_);[Red]\(0\)</c:formatCode>
                <c:ptCount val="13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87-4C9A-8CE5-EFBD8C79CDC7}"/>
            </c:ext>
          </c:extLst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DuffMan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0_);[Red]\(0\)</c:formatCode>
                <c:ptCount val="1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87-4C9A-8CE5-EFBD8C79CDC7}"/>
            </c:ext>
          </c:extLst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Pickle Rick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0_);[Red]\(0\)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87-4C9A-8CE5-EFBD8C79CDC7}"/>
            </c:ext>
          </c:extLst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Droopy Dog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0_);[Red]\(0\)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87-4C9A-8CE5-EFBD8C79CDC7}"/>
            </c:ext>
          </c:extLst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Darkwing Duck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0_);[Red]\(0\)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87-4C9A-8CE5-EFBD8C79CDC7}"/>
            </c:ext>
          </c:extLst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The Krusty Krab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0_);[Red]\(0\)</c:formatCode>
                <c:ptCount val="13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87-4C9A-8CE5-EFBD8C79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08064"/>
        <c:axId val="57609600"/>
      </c:lineChart>
      <c:catAx>
        <c:axId val="57608064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nextTo"/>
        <c:crossAx val="57609600"/>
        <c:crosses val="autoZero"/>
        <c:auto val="1"/>
        <c:lblAlgn val="ctr"/>
        <c:lblOffset val="100"/>
        <c:noMultiLvlLbl val="0"/>
      </c:catAx>
      <c:valAx>
        <c:axId val="57609600"/>
        <c:scaling>
          <c:orientation val="maxMin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crossAx val="5760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Yosemite Sam</c:v>
                </c:pt>
              </c:strCache>
            </c:strRef>
          </c:tx>
          <c:marker>
            <c:symbol val="none"/>
          </c:marker>
          <c:val>
            <c:numRef>
              <c:f>'Divisional Ranks'!$B$2:$N$2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D-4905-A5E2-2E97AD83FD3B}"/>
            </c:ext>
          </c:extLst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The Great Stone Dragon</c:v>
                </c:pt>
              </c:strCache>
            </c:strRef>
          </c:tx>
          <c:marker>
            <c:symbol val="none"/>
          </c:marker>
          <c:val>
            <c:numRef>
              <c:f>'Divisional Ranks'!$B$3:$N$3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D-4905-A5E2-2E97AD83FD3B}"/>
            </c:ext>
          </c:extLst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Tak's Power of Juju</c:v>
                </c:pt>
              </c:strCache>
            </c:strRef>
          </c:tx>
          <c:marker>
            <c:symbol val="none"/>
          </c:marker>
          <c:val>
            <c:numRef>
              <c:f>'Divisional Ranks'!$B$4:$N$4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3D-4905-A5E2-2E97AD83FD3B}"/>
            </c:ext>
          </c:extLst>
        </c:ser>
        <c:ser>
          <c:idx val="3"/>
          <c:order val="3"/>
          <c:tx>
            <c:strRef>
              <c:f>'Divisional Ranks'!$A$5</c:f>
              <c:strCache>
                <c:ptCount val="1"/>
                <c:pt idx="0">
                  <c:v>Black Beast of Argh!</c:v>
                </c:pt>
              </c:strCache>
            </c:strRef>
          </c:tx>
          <c:marker>
            <c:symbol val="none"/>
          </c:marker>
          <c:val>
            <c:numRef>
              <c:f>'Divisional Ranks'!$B$5:$N$5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3D-4905-A5E2-2E97AD83F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3872"/>
        <c:axId val="58077952"/>
      </c:lineChart>
      <c:catAx>
        <c:axId val="58063872"/>
        <c:scaling>
          <c:orientation val="minMax"/>
        </c:scaling>
        <c:delete val="0"/>
        <c:axPos val="t"/>
        <c:majorTickMark val="out"/>
        <c:minorTickMark val="none"/>
        <c:tickLblPos val="nextTo"/>
        <c:crossAx val="58077952"/>
        <c:crosses val="autoZero"/>
        <c:auto val="1"/>
        <c:lblAlgn val="ctr"/>
        <c:lblOffset val="100"/>
        <c:noMultiLvlLbl val="0"/>
      </c:catAx>
      <c:valAx>
        <c:axId val="58077952"/>
        <c:scaling>
          <c:orientation val="maxMin"/>
          <c:max val="4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63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Ranks'!$A$12</c:f>
              <c:strCache>
                <c:ptCount val="1"/>
                <c:pt idx="0">
                  <c:v>Clone Wars</c:v>
                </c:pt>
              </c:strCache>
            </c:strRef>
          </c:tx>
          <c:marker>
            <c:symbol val="none"/>
          </c:marker>
          <c:val>
            <c:numRef>
              <c:f>'Divisional Ranks'!$B$12:$N$12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0-44FE-8E9F-34F0471F8ED2}"/>
            </c:ext>
          </c:extLst>
        </c:ser>
        <c:ser>
          <c:idx val="1"/>
          <c:order val="1"/>
          <c:tx>
            <c:strRef>
              <c:f>'Divisional Ranks'!$A$13</c:f>
              <c:strCache>
                <c:ptCount val="1"/>
                <c:pt idx="0">
                  <c:v>Krumm Cake</c:v>
                </c:pt>
              </c:strCache>
            </c:strRef>
          </c:tx>
          <c:marker>
            <c:symbol val="none"/>
          </c:marker>
          <c:val>
            <c:numRef>
              <c:f>'Divisional Ranks'!$B$13:$N$13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0-44FE-8E9F-34F0471F8ED2}"/>
            </c:ext>
          </c:extLst>
        </c:ser>
        <c:ser>
          <c:idx val="2"/>
          <c:order val="2"/>
          <c:tx>
            <c:strRef>
              <c:f>'Divisional Ranks'!$A$14</c:f>
              <c:strCache>
                <c:ptCount val="1"/>
                <c:pt idx="0">
                  <c:v>Droopy Dog</c:v>
                </c:pt>
              </c:strCache>
            </c:strRef>
          </c:tx>
          <c:marker>
            <c:symbol val="none"/>
          </c:marker>
          <c:val>
            <c:numRef>
              <c:f>'Divisional Ranks'!$B$14:$N$14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A0-44FE-8E9F-34F0471F8ED2}"/>
            </c:ext>
          </c:extLst>
        </c:ser>
        <c:ser>
          <c:idx val="3"/>
          <c:order val="3"/>
          <c:tx>
            <c:strRef>
              <c:f>'Divisional Ranks'!$A$15</c:f>
              <c:strCache>
                <c:ptCount val="1"/>
                <c:pt idx="0">
                  <c:v>Pickle Rick</c:v>
                </c:pt>
              </c:strCache>
            </c:strRef>
          </c:tx>
          <c:marker>
            <c:symbol val="none"/>
          </c:marker>
          <c:val>
            <c:numRef>
              <c:f>'Divisional Ranks'!$B$15:$N$15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A0-44FE-8E9F-34F0471F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4048"/>
        <c:axId val="58115584"/>
      </c:lineChart>
      <c:catAx>
        <c:axId val="58114048"/>
        <c:scaling>
          <c:orientation val="minMax"/>
        </c:scaling>
        <c:delete val="0"/>
        <c:axPos val="t"/>
        <c:majorTickMark val="out"/>
        <c:minorTickMark val="none"/>
        <c:tickLblPos val="nextTo"/>
        <c:crossAx val="58115584"/>
        <c:crosses val="autoZero"/>
        <c:auto val="1"/>
        <c:lblAlgn val="ctr"/>
        <c:lblOffset val="100"/>
        <c:noMultiLvlLbl val="0"/>
      </c:catAx>
      <c:valAx>
        <c:axId val="5811558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Ranks'!$A$7</c:f>
              <c:strCache>
                <c:ptCount val="1"/>
                <c:pt idx="0">
                  <c:v>DuffMan</c:v>
                </c:pt>
              </c:strCache>
            </c:strRef>
          </c:tx>
          <c:marker>
            <c:symbol val="none"/>
          </c:marker>
          <c:val>
            <c:numRef>
              <c:f>'Divisional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0-47C3-8F40-B99FC03E632E}"/>
            </c:ext>
          </c:extLst>
        </c:ser>
        <c:ser>
          <c:idx val="1"/>
          <c:order val="1"/>
          <c:tx>
            <c:strRef>
              <c:f>'Divisional Ranks'!$A$8</c:f>
              <c:strCache>
                <c:ptCount val="1"/>
                <c:pt idx="0">
                  <c:v>Darkwing Duck</c:v>
                </c:pt>
              </c:strCache>
            </c:strRef>
          </c:tx>
          <c:marker>
            <c:symbol val="none"/>
          </c:marker>
          <c:val>
            <c:numRef>
              <c:f>'Divisional Ranks'!$B$8:$N$8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0-47C3-8F40-B99FC03E632E}"/>
            </c:ext>
          </c:extLst>
        </c:ser>
        <c:ser>
          <c:idx val="2"/>
          <c:order val="2"/>
          <c:tx>
            <c:strRef>
              <c:f>'Divisional Ranks'!$A$9</c:f>
              <c:strCache>
                <c:ptCount val="1"/>
                <c:pt idx="0">
                  <c:v>THE GREAT CORNHOLIO</c:v>
                </c:pt>
              </c:strCache>
            </c:strRef>
          </c:tx>
          <c:marker>
            <c:symbol val="none"/>
          </c:marker>
          <c:val>
            <c:numRef>
              <c:f>'Divisional Ranks'!$B$9:$N$9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0-47C3-8F40-B99FC03E632E}"/>
            </c:ext>
          </c:extLst>
        </c:ser>
        <c:ser>
          <c:idx val="3"/>
          <c:order val="3"/>
          <c:tx>
            <c:strRef>
              <c:f>'Divisional Ranks'!$A$10</c:f>
              <c:strCache>
                <c:ptCount val="1"/>
                <c:pt idx="0">
                  <c:v>The Krusty Krab</c:v>
                </c:pt>
              </c:strCache>
            </c:strRef>
          </c:tx>
          <c:marker>
            <c:symbol val="none"/>
          </c:marker>
          <c:val>
            <c:numRef>
              <c:f>'Divisional Ranks'!$B$10:$N$10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0-47C3-8F40-B99FC03E6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35296"/>
        <c:axId val="58136832"/>
      </c:lineChart>
      <c:catAx>
        <c:axId val="58135296"/>
        <c:scaling>
          <c:orientation val="minMax"/>
        </c:scaling>
        <c:delete val="0"/>
        <c:axPos val="t"/>
        <c:majorTickMark val="out"/>
        <c:minorTickMark val="none"/>
        <c:tickLblPos val="nextTo"/>
        <c:crossAx val="58136832"/>
        <c:crosses val="autoZero"/>
        <c:auto val="1"/>
        <c:lblAlgn val="ctr"/>
        <c:lblOffset val="100"/>
        <c:noMultiLvlLbl val="0"/>
      </c:catAx>
      <c:valAx>
        <c:axId val="581368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3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54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</xdr:row>
      <xdr:rowOff>22860</xdr:rowOff>
    </xdr:from>
    <xdr:to>
      <xdr:col>9</xdr:col>
      <xdr:colOff>358140</xdr:colOff>
      <xdr:row>19</xdr:row>
      <xdr:rowOff>15240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</xdr:colOff>
      <xdr:row>19</xdr:row>
      <xdr:rowOff>91440</xdr:rowOff>
    </xdr:from>
    <xdr:to>
      <xdr:col>9</xdr:col>
      <xdr:colOff>365760</xdr:colOff>
      <xdr:row>36</xdr:row>
      <xdr:rowOff>121920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19</xdr:col>
      <xdr:colOff>160020</xdr:colOff>
      <xdr:row>19</xdr:row>
      <xdr:rowOff>53340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I20" sqref="I20"/>
    </sheetView>
  </sheetViews>
  <sheetFormatPr defaultColWidth="8.85546875" defaultRowHeight="15" x14ac:dyDescent="0.25"/>
  <cols>
    <col min="1" max="1" width="22.28515625" style="8" bestFit="1" customWidth="1"/>
    <col min="2" max="16384" width="8.85546875" style="2"/>
  </cols>
  <sheetData>
    <row r="1" spans="1:15" s="1" customFormat="1" x14ac:dyDescent="0.25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 x14ac:dyDescent="0.25">
      <c r="A2" s="8" t="s">
        <v>15</v>
      </c>
      <c r="B2" s="3">
        <v>117.54</v>
      </c>
      <c r="C2" s="12">
        <v>95.03</v>
      </c>
      <c r="D2" s="3">
        <v>130.21</v>
      </c>
      <c r="E2" s="3">
        <v>156.38999999999999</v>
      </c>
      <c r="F2" s="3">
        <v>123.31</v>
      </c>
      <c r="G2" s="3">
        <v>161.82</v>
      </c>
      <c r="H2" s="3">
        <v>114.22</v>
      </c>
      <c r="I2" s="3">
        <v>159.27000000000001</v>
      </c>
      <c r="J2" s="3">
        <v>134.79</v>
      </c>
      <c r="K2" s="3">
        <v>143.66</v>
      </c>
      <c r="L2" s="3">
        <v>133.88999999999999</v>
      </c>
      <c r="M2" s="3">
        <v>127.52</v>
      </c>
      <c r="N2" s="3">
        <v>122.22</v>
      </c>
      <c r="O2" s="3">
        <f>SUM(B2:N2)</f>
        <v>1719.8700000000001</v>
      </c>
    </row>
    <row r="3" spans="1:15" x14ac:dyDescent="0.25">
      <c r="A3" s="8" t="s">
        <v>16</v>
      </c>
      <c r="B3" s="3">
        <v>113.04</v>
      </c>
      <c r="C3" s="3">
        <v>143.44</v>
      </c>
      <c r="D3" s="3">
        <v>95.96</v>
      </c>
      <c r="E3" s="3">
        <v>150.4</v>
      </c>
      <c r="F3" s="3">
        <v>144.36000000000001</v>
      </c>
      <c r="G3" s="3">
        <v>135.88999999999999</v>
      </c>
      <c r="H3" s="3">
        <v>115.51</v>
      </c>
      <c r="I3" s="13">
        <v>174.62</v>
      </c>
      <c r="J3" s="3">
        <v>97.74</v>
      </c>
      <c r="K3" s="3">
        <v>113.75</v>
      </c>
      <c r="L3" s="3">
        <v>118.93</v>
      </c>
      <c r="M3" s="3">
        <v>145.80000000000001</v>
      </c>
      <c r="N3" s="3">
        <v>109.8</v>
      </c>
      <c r="O3" s="3">
        <f t="shared" ref="O3:O13" si="0">SUM(B3:N3)</f>
        <v>1659.24</v>
      </c>
    </row>
    <row r="4" spans="1:15" x14ac:dyDescent="0.25">
      <c r="A4" s="8" t="s">
        <v>24</v>
      </c>
      <c r="B4" s="3">
        <v>149.96</v>
      </c>
      <c r="C4" s="3">
        <v>152.84</v>
      </c>
      <c r="D4" s="3">
        <v>145.29</v>
      </c>
      <c r="E4" s="3">
        <v>173.72</v>
      </c>
      <c r="F4" s="3">
        <v>111.18</v>
      </c>
      <c r="G4" s="3">
        <v>118</v>
      </c>
      <c r="H4" s="3">
        <v>160.04</v>
      </c>
      <c r="I4" s="3">
        <v>117.02</v>
      </c>
      <c r="J4" s="3">
        <v>155.35</v>
      </c>
      <c r="K4" s="3">
        <v>98.46</v>
      </c>
      <c r="L4" s="13">
        <v>197.37</v>
      </c>
      <c r="M4" s="3">
        <v>153.43</v>
      </c>
      <c r="N4" s="3">
        <v>154.88</v>
      </c>
      <c r="O4" s="3">
        <f t="shared" si="0"/>
        <v>1887.54</v>
      </c>
    </row>
    <row r="5" spans="1:15" x14ac:dyDescent="0.25">
      <c r="A5" s="8" t="s">
        <v>17</v>
      </c>
      <c r="B5" s="3">
        <v>174.22</v>
      </c>
      <c r="C5" s="3">
        <v>128.26</v>
      </c>
      <c r="D5" s="3">
        <v>106.56</v>
      </c>
      <c r="E5" s="3">
        <v>122</v>
      </c>
      <c r="F5" s="3">
        <v>137.6</v>
      </c>
      <c r="G5" s="13">
        <v>198.52</v>
      </c>
      <c r="H5" s="3">
        <v>165.74</v>
      </c>
      <c r="I5" s="3">
        <v>120.63</v>
      </c>
      <c r="J5" s="14">
        <v>90.59</v>
      </c>
      <c r="K5" s="3">
        <v>130.72999999999999</v>
      </c>
      <c r="L5" s="3">
        <v>123.2</v>
      </c>
      <c r="M5" s="3">
        <v>114.58</v>
      </c>
      <c r="N5" s="3">
        <v>113.32</v>
      </c>
      <c r="O5" s="3">
        <f t="shared" si="0"/>
        <v>1725.95</v>
      </c>
    </row>
    <row r="6" spans="1:15" x14ac:dyDescent="0.25">
      <c r="A6" s="8" t="s">
        <v>18</v>
      </c>
      <c r="B6" s="3">
        <v>138.79</v>
      </c>
      <c r="C6" s="3">
        <v>150.22999999999999</v>
      </c>
      <c r="D6" s="3">
        <v>158.13999999999999</v>
      </c>
      <c r="E6" s="3">
        <v>154.38</v>
      </c>
      <c r="F6" s="12">
        <v>100.52</v>
      </c>
      <c r="G6" s="3">
        <v>102.76</v>
      </c>
      <c r="H6" s="3">
        <v>148.41999999999999</v>
      </c>
      <c r="I6" s="3">
        <v>103.44</v>
      </c>
      <c r="J6" s="3">
        <v>153.49</v>
      </c>
      <c r="K6" s="3">
        <v>131.81</v>
      </c>
      <c r="L6" s="3">
        <v>83.04</v>
      </c>
      <c r="M6" s="12">
        <v>102.5</v>
      </c>
      <c r="N6" s="3">
        <v>81.099999999999994</v>
      </c>
      <c r="O6" s="3">
        <f t="shared" si="0"/>
        <v>1608.6199999999997</v>
      </c>
    </row>
    <row r="7" spans="1:15" x14ac:dyDescent="0.25">
      <c r="A7" s="8" t="s">
        <v>23</v>
      </c>
      <c r="B7" s="3">
        <v>123.78</v>
      </c>
      <c r="C7" s="3">
        <v>124.03</v>
      </c>
      <c r="D7" s="3">
        <v>140.30000000000001</v>
      </c>
      <c r="E7" s="3">
        <v>139.76</v>
      </c>
      <c r="F7" s="3">
        <v>129.4</v>
      </c>
      <c r="G7" s="3">
        <v>144.59</v>
      </c>
      <c r="H7" s="12">
        <v>83.69</v>
      </c>
      <c r="I7" s="3">
        <v>133.94999999999999</v>
      </c>
      <c r="J7" s="3">
        <v>154.19999999999999</v>
      </c>
      <c r="K7" s="3">
        <v>147.79</v>
      </c>
      <c r="L7" s="3">
        <v>104.23</v>
      </c>
      <c r="M7" s="3">
        <v>151.74</v>
      </c>
      <c r="N7" s="3">
        <v>117.8</v>
      </c>
      <c r="O7" s="3">
        <f t="shared" si="0"/>
        <v>1695.26</v>
      </c>
    </row>
    <row r="8" spans="1:15" x14ac:dyDescent="0.25">
      <c r="A8" s="8" t="s">
        <v>25</v>
      </c>
      <c r="B8" s="12">
        <v>87.31</v>
      </c>
      <c r="C8" s="3">
        <v>169.68</v>
      </c>
      <c r="D8" s="12">
        <v>80.209999999999994</v>
      </c>
      <c r="E8" s="3">
        <v>140.65</v>
      </c>
      <c r="F8" s="3">
        <v>140.66</v>
      </c>
      <c r="G8" s="3">
        <v>132.72</v>
      </c>
      <c r="H8" s="3">
        <v>125.64</v>
      </c>
      <c r="I8" s="3">
        <v>133.4</v>
      </c>
      <c r="J8" s="12">
        <v>82.56</v>
      </c>
      <c r="K8" s="3">
        <v>128.27000000000001</v>
      </c>
      <c r="L8" s="3">
        <v>102.71</v>
      </c>
      <c r="M8" s="13">
        <v>188.59</v>
      </c>
      <c r="N8" s="3">
        <v>106.74</v>
      </c>
      <c r="O8" s="3">
        <f t="shared" si="0"/>
        <v>1619.1399999999999</v>
      </c>
    </row>
    <row r="9" spans="1:15" x14ac:dyDescent="0.25">
      <c r="A9" s="8" t="s">
        <v>19</v>
      </c>
      <c r="B9" s="3">
        <v>148.18</v>
      </c>
      <c r="C9" s="3">
        <v>112.96</v>
      </c>
      <c r="D9" s="3">
        <v>101.47</v>
      </c>
      <c r="E9" s="3">
        <v>133.49</v>
      </c>
      <c r="F9" s="3">
        <v>116.63</v>
      </c>
      <c r="G9" s="3">
        <v>128.55000000000001</v>
      </c>
      <c r="H9" s="3">
        <v>98.9</v>
      </c>
      <c r="I9" s="3">
        <v>130.62</v>
      </c>
      <c r="J9" s="3">
        <v>105.66</v>
      </c>
      <c r="K9" s="3">
        <v>152.85</v>
      </c>
      <c r="L9" s="3">
        <v>181.22</v>
      </c>
      <c r="M9" s="3">
        <v>133.86000000000001</v>
      </c>
      <c r="N9" s="3">
        <v>118.26</v>
      </c>
      <c r="O9" s="3">
        <f t="shared" si="0"/>
        <v>1662.6499999999999</v>
      </c>
    </row>
    <row r="10" spans="1:15" x14ac:dyDescent="0.25">
      <c r="A10" s="8" t="s">
        <v>20</v>
      </c>
      <c r="B10" s="3">
        <v>151.93</v>
      </c>
      <c r="C10" s="3">
        <v>127.47</v>
      </c>
      <c r="D10" s="3">
        <v>116.99</v>
      </c>
      <c r="E10" s="3">
        <v>160.19999999999999</v>
      </c>
      <c r="F10" s="3">
        <v>149.16</v>
      </c>
      <c r="G10" s="12">
        <v>102.35</v>
      </c>
      <c r="H10" s="3">
        <v>118.91</v>
      </c>
      <c r="I10" s="3">
        <v>109.92</v>
      </c>
      <c r="J10" s="13">
        <v>162.12</v>
      </c>
      <c r="K10" s="13">
        <v>160.52000000000001</v>
      </c>
      <c r="L10" s="3">
        <v>168.16</v>
      </c>
      <c r="M10" s="3">
        <v>146.69999999999999</v>
      </c>
      <c r="N10" s="13">
        <v>158.57</v>
      </c>
      <c r="O10" s="3">
        <f t="shared" si="0"/>
        <v>1832.9999999999998</v>
      </c>
    </row>
    <row r="11" spans="1:15" x14ac:dyDescent="0.25">
      <c r="A11" s="8" t="s">
        <v>21</v>
      </c>
      <c r="B11" s="13">
        <v>190.98</v>
      </c>
      <c r="C11" s="3">
        <v>135.31</v>
      </c>
      <c r="D11" s="13">
        <v>195.32</v>
      </c>
      <c r="E11" s="3">
        <v>170.03</v>
      </c>
      <c r="F11" s="3">
        <v>111.61</v>
      </c>
      <c r="G11" s="3">
        <v>122.22</v>
      </c>
      <c r="H11" s="13">
        <v>187.12</v>
      </c>
      <c r="I11" s="3">
        <v>155.33000000000001</v>
      </c>
      <c r="J11" s="3">
        <v>155.66</v>
      </c>
      <c r="K11" s="3">
        <v>121.03</v>
      </c>
      <c r="L11" s="3">
        <v>178.22</v>
      </c>
      <c r="M11" s="3">
        <v>121.78</v>
      </c>
      <c r="N11" s="3">
        <v>144.44</v>
      </c>
      <c r="O11" s="3">
        <f t="shared" si="0"/>
        <v>1989.05</v>
      </c>
    </row>
    <row r="12" spans="1:15" x14ac:dyDescent="0.25">
      <c r="A12" s="8" t="s">
        <v>26</v>
      </c>
      <c r="B12" s="3">
        <v>122.67</v>
      </c>
      <c r="C12" s="13">
        <v>172.2</v>
      </c>
      <c r="D12" s="3">
        <v>139.21</v>
      </c>
      <c r="E12" s="13">
        <v>177.04</v>
      </c>
      <c r="F12" s="13">
        <v>151.91</v>
      </c>
      <c r="G12" s="3">
        <v>141.41999999999999</v>
      </c>
      <c r="H12" s="3">
        <v>141.56</v>
      </c>
      <c r="I12" s="3">
        <v>154.96</v>
      </c>
      <c r="J12" s="3">
        <v>126.62</v>
      </c>
      <c r="K12" s="3">
        <v>128.63</v>
      </c>
      <c r="L12" s="3">
        <v>90.4</v>
      </c>
      <c r="M12" s="3">
        <v>127.74</v>
      </c>
      <c r="N12" s="3">
        <v>112.75</v>
      </c>
      <c r="O12" s="3">
        <f t="shared" si="0"/>
        <v>1787.1100000000004</v>
      </c>
    </row>
    <row r="13" spans="1:15" x14ac:dyDescent="0.25">
      <c r="A13" s="8" t="s">
        <v>22</v>
      </c>
      <c r="B13" s="3">
        <v>130.35</v>
      </c>
      <c r="C13" s="3">
        <v>109.09</v>
      </c>
      <c r="D13" s="3">
        <v>97.5</v>
      </c>
      <c r="E13" s="12">
        <v>105.9</v>
      </c>
      <c r="F13" s="3">
        <v>119.25</v>
      </c>
      <c r="G13" s="3">
        <v>129.93</v>
      </c>
      <c r="H13" s="3">
        <v>132.71</v>
      </c>
      <c r="I13" s="12">
        <v>99.7</v>
      </c>
      <c r="J13" s="3">
        <v>111.51</v>
      </c>
      <c r="K13" s="12">
        <v>90.43</v>
      </c>
      <c r="L13" s="12">
        <v>78.75</v>
      </c>
      <c r="M13" s="3">
        <v>111.92</v>
      </c>
      <c r="N13" s="12">
        <v>79.56</v>
      </c>
      <c r="O13" s="3">
        <f t="shared" si="0"/>
        <v>1396.6000000000001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G24" sqref="G24"/>
    </sheetView>
  </sheetViews>
  <sheetFormatPr defaultRowHeight="15" x14ac:dyDescent="0.25"/>
  <cols>
    <col min="1" max="1" width="20.7109375" bestFit="1" customWidth="1"/>
  </cols>
  <sheetData>
    <row r="1" spans="1:14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 x14ac:dyDescent="0.25">
      <c r="A2" s="8" t="str">
        <f>'Weekly Scores'!A2</f>
        <v>The Great Stone Dragon</v>
      </c>
      <c r="B2" s="3">
        <f>AVERAGE('Weekly Scores'!B2)</f>
        <v>117.54</v>
      </c>
      <c r="C2" s="3">
        <f>AVERAGE('Weekly Scores'!B2:C2)</f>
        <v>106.285</v>
      </c>
      <c r="D2" s="3">
        <f>AVERAGE('Weekly Scores'!B2:D2)</f>
        <v>114.25999999999999</v>
      </c>
      <c r="E2" s="4">
        <f>AVERAGE('Weekly Scores'!B2:E2)</f>
        <v>124.79249999999999</v>
      </c>
      <c r="F2" s="3">
        <f>AVERAGE('Weekly Scores'!B2:F2)</f>
        <v>124.49600000000001</v>
      </c>
      <c r="G2" s="3">
        <f>AVERAGE('Weekly Scores'!B2:G2)</f>
        <v>130.71666666666667</v>
      </c>
      <c r="H2" s="3">
        <f>AVERAGE('Weekly Scores'!B2:H2)</f>
        <v>128.35999999999999</v>
      </c>
      <c r="I2" s="4">
        <f>AVERAGE('Weekly Scores'!B2:I2)</f>
        <v>132.22375</v>
      </c>
      <c r="J2" s="3">
        <f>AVERAGE('Weekly Scores'!B2:J2)</f>
        <v>132.50888888888889</v>
      </c>
      <c r="K2" s="3">
        <f>AVERAGE('Weekly Scores'!B2:K2)</f>
        <v>133.624</v>
      </c>
      <c r="L2" s="3">
        <f>AVERAGE('Weekly Scores'!B2:L2)</f>
        <v>133.64818181818183</v>
      </c>
      <c r="M2" s="4">
        <f>AVERAGE('Weekly Scores'!B2:M2)</f>
        <v>133.13750000000002</v>
      </c>
      <c r="N2" s="5">
        <f>AVERAGE('Weekly Scores'!B2:N2)</f>
        <v>132.29769230769233</v>
      </c>
    </row>
    <row r="3" spans="1:14" x14ac:dyDescent="0.25">
      <c r="A3" s="8" t="str">
        <f>'Weekly Scores'!A3</f>
        <v>Black Beast of Argh!</v>
      </c>
      <c r="B3" s="3">
        <f>AVERAGE('Weekly Scores'!B3)</f>
        <v>113.04</v>
      </c>
      <c r="C3" s="3">
        <f>AVERAGE('Weekly Scores'!B3:C3)</f>
        <v>128.24</v>
      </c>
      <c r="D3" s="3">
        <f>AVERAGE('Weekly Scores'!B3:D3)</f>
        <v>117.48</v>
      </c>
      <c r="E3" s="4">
        <f>AVERAGE('Weekly Scores'!B3:E3)</f>
        <v>125.71000000000001</v>
      </c>
      <c r="F3" s="3">
        <f>AVERAGE('Weekly Scores'!B3:F3)</f>
        <v>129.44</v>
      </c>
      <c r="G3" s="3">
        <f>AVERAGE('Weekly Scores'!B3:G3)</f>
        <v>130.51500000000001</v>
      </c>
      <c r="H3" s="3">
        <f>AVERAGE('Weekly Scores'!B3:H3)</f>
        <v>128.37142857142857</v>
      </c>
      <c r="I3" s="4">
        <f>AVERAGE('Weekly Scores'!B3:I3)</f>
        <v>134.1525</v>
      </c>
      <c r="J3" s="3">
        <f>AVERAGE('Weekly Scores'!B3:J3)</f>
        <v>130.10666666666668</v>
      </c>
      <c r="K3" s="3">
        <f>AVERAGE('Weekly Scores'!B3:K3)</f>
        <v>128.471</v>
      </c>
      <c r="L3" s="3">
        <f>AVERAGE('Weekly Scores'!B3:L3)</f>
        <v>127.60363636363637</v>
      </c>
      <c r="M3" s="4">
        <f>AVERAGE('Weekly Scores'!B3:M3)</f>
        <v>129.12</v>
      </c>
      <c r="N3" s="5">
        <f>AVERAGE('Weekly Scores'!B3:N3)</f>
        <v>127.63384615384615</v>
      </c>
    </row>
    <row r="4" spans="1:14" x14ac:dyDescent="0.25">
      <c r="A4" s="8" t="str">
        <f>'Weekly Scores'!A4</f>
        <v>Krumm Cake</v>
      </c>
      <c r="B4" s="3">
        <f>AVERAGE('Weekly Scores'!B4)</f>
        <v>149.96</v>
      </c>
      <c r="C4" s="3">
        <f>AVERAGE('Weekly Scores'!B4:C4)</f>
        <v>151.4</v>
      </c>
      <c r="D4" s="3">
        <f>AVERAGE('Weekly Scores'!B4:D4)</f>
        <v>149.36333333333334</v>
      </c>
      <c r="E4" s="4">
        <f>AVERAGE('Weekly Scores'!B4:E4)</f>
        <v>155.45250000000001</v>
      </c>
      <c r="F4" s="3">
        <f>AVERAGE('Weekly Scores'!B4:F4)</f>
        <v>146.59800000000001</v>
      </c>
      <c r="G4" s="3">
        <f>AVERAGE('Weekly Scores'!B4:G4)</f>
        <v>141.83166666666668</v>
      </c>
      <c r="H4" s="3">
        <f>AVERAGE('Weekly Scores'!B4:H4)</f>
        <v>144.43285714285713</v>
      </c>
      <c r="I4" s="4">
        <f>AVERAGE('Weekly Scores'!B4:I4)</f>
        <v>141.00624999999999</v>
      </c>
      <c r="J4" s="3">
        <f>AVERAGE('Weekly Scores'!B4:J4)</f>
        <v>142.6</v>
      </c>
      <c r="K4" s="3">
        <f>AVERAGE('Weekly Scores'!B4:K4)</f>
        <v>138.18599999999998</v>
      </c>
      <c r="L4" s="3">
        <f>AVERAGE('Weekly Scores'!B4:L4)</f>
        <v>143.56636363636363</v>
      </c>
      <c r="M4" s="4">
        <f>AVERAGE('Weekly Scores'!B4:M4)</f>
        <v>144.38833333333335</v>
      </c>
      <c r="N4" s="5">
        <f>AVERAGE('Weekly Scores'!B4:N4)</f>
        <v>145.19538461538463</v>
      </c>
    </row>
    <row r="5" spans="1:14" x14ac:dyDescent="0.25">
      <c r="A5" s="8" t="str">
        <f>'Weekly Scores'!A5</f>
        <v>Clone Wars</v>
      </c>
      <c r="B5" s="3">
        <f>AVERAGE('Weekly Scores'!B5)</f>
        <v>174.22</v>
      </c>
      <c r="C5" s="3">
        <f>AVERAGE('Weekly Scores'!B5:C5)</f>
        <v>151.24</v>
      </c>
      <c r="D5" s="3">
        <f>AVERAGE('Weekly Scores'!B5:D5)</f>
        <v>136.34666666666666</v>
      </c>
      <c r="E5" s="4">
        <f>AVERAGE('Weekly Scores'!B5:E5)</f>
        <v>132.76</v>
      </c>
      <c r="F5" s="3">
        <f>AVERAGE('Weekly Scores'!B5:F5)</f>
        <v>133.72800000000001</v>
      </c>
      <c r="G5" s="3">
        <f>AVERAGE('Weekly Scores'!B5:G5)</f>
        <v>144.52666666666667</v>
      </c>
      <c r="H5" s="3">
        <f>AVERAGE('Weekly Scores'!B5:H5)</f>
        <v>147.55714285714288</v>
      </c>
      <c r="I5" s="4">
        <f>AVERAGE('Weekly Scores'!B5:I5)</f>
        <v>144.19125000000003</v>
      </c>
      <c r="J5" s="3">
        <f>AVERAGE('Weekly Scores'!B5:J5)</f>
        <v>138.23555555555558</v>
      </c>
      <c r="K5" s="3">
        <f>AVERAGE('Weekly Scores'!B5:K5)</f>
        <v>137.48500000000001</v>
      </c>
      <c r="L5" s="3">
        <f>AVERAGE('Weekly Scores'!B5:L5)</f>
        <v>136.18636363636367</v>
      </c>
      <c r="M5" s="4">
        <f>AVERAGE('Weekly Scores'!B5:M5)</f>
        <v>134.38583333333335</v>
      </c>
      <c r="N5" s="5">
        <f>AVERAGE('Weekly Scores'!B5:N5)</f>
        <v>132.76538461538462</v>
      </c>
    </row>
    <row r="6" spans="1:14" x14ac:dyDescent="0.25">
      <c r="A6" s="8" t="str">
        <f>'Weekly Scores'!A6</f>
        <v>Tak's Power of Juju</v>
      </c>
      <c r="B6" s="3">
        <f>AVERAGE('Weekly Scores'!B6)</f>
        <v>138.79</v>
      </c>
      <c r="C6" s="3">
        <f>AVERAGE('Weekly Scores'!B6:C6)</f>
        <v>144.51</v>
      </c>
      <c r="D6" s="3">
        <f>AVERAGE('Weekly Scores'!B6:D6)</f>
        <v>149.05333333333331</v>
      </c>
      <c r="E6" s="4">
        <f>AVERAGE('Weekly Scores'!B6:E6)</f>
        <v>150.38499999999999</v>
      </c>
      <c r="F6" s="3">
        <f>AVERAGE('Weekly Scores'!B6:F6)</f>
        <v>140.41199999999998</v>
      </c>
      <c r="G6" s="3">
        <f>AVERAGE('Weekly Scores'!B6:G6)</f>
        <v>134.13666666666666</v>
      </c>
      <c r="H6" s="3">
        <f>AVERAGE('Weekly Scores'!B6:H6)</f>
        <v>136.17714285714285</v>
      </c>
      <c r="I6" s="4">
        <f>AVERAGE('Weekly Scores'!B6:I6)</f>
        <v>132.08499999999998</v>
      </c>
      <c r="J6" s="3">
        <f>AVERAGE('Weekly Scores'!B6:J6)</f>
        <v>134.46333333333331</v>
      </c>
      <c r="K6" s="3">
        <f>AVERAGE('Weekly Scores'!B6:K6)</f>
        <v>134.19799999999998</v>
      </c>
      <c r="L6" s="3">
        <f>AVERAGE('Weekly Scores'!B6:L6)</f>
        <v>129.54727272727271</v>
      </c>
      <c r="M6" s="4">
        <f>AVERAGE('Weekly Scores'!B6:M6)</f>
        <v>127.29333333333331</v>
      </c>
      <c r="N6" s="5">
        <f>AVERAGE('Weekly Scores'!B6:N6)</f>
        <v>123.73999999999998</v>
      </c>
    </row>
    <row r="7" spans="1:14" x14ac:dyDescent="0.25">
      <c r="A7" s="8" t="str">
        <f>'Weekly Scores'!A7</f>
        <v>Yosemite Sam</v>
      </c>
      <c r="B7" s="3">
        <f>AVERAGE('Weekly Scores'!B7)</f>
        <v>123.78</v>
      </c>
      <c r="C7" s="3">
        <f>AVERAGE('Weekly Scores'!B7:C7)</f>
        <v>123.905</v>
      </c>
      <c r="D7" s="3">
        <f>AVERAGE('Weekly Scores'!B7:D7)</f>
        <v>129.37</v>
      </c>
      <c r="E7" s="4">
        <f>AVERAGE('Weekly Scores'!B7:E7)</f>
        <v>131.9675</v>
      </c>
      <c r="F7" s="3">
        <f>AVERAGE('Weekly Scores'!B7:F7)</f>
        <v>131.45400000000001</v>
      </c>
      <c r="G7" s="3">
        <f>AVERAGE('Weekly Scores'!B7:G7)</f>
        <v>133.64333333333335</v>
      </c>
      <c r="H7" s="3">
        <f>AVERAGE('Weekly Scores'!B7:H7)</f>
        <v>126.50714285714285</v>
      </c>
      <c r="I7" s="4">
        <f>AVERAGE('Weekly Scores'!B7:I7)</f>
        <v>127.4375</v>
      </c>
      <c r="J7" s="3">
        <f>AVERAGE('Weekly Scores'!B7:J7)</f>
        <v>130.41111111111113</v>
      </c>
      <c r="K7" s="3">
        <f>AVERAGE('Weekly Scores'!B7:K7)</f>
        <v>132.149</v>
      </c>
      <c r="L7" s="3">
        <f>AVERAGE('Weekly Scores'!B7:L7)</f>
        <v>129.6109090909091</v>
      </c>
      <c r="M7" s="4">
        <f>AVERAGE('Weekly Scores'!B7:M7)</f>
        <v>131.45500000000001</v>
      </c>
      <c r="N7" s="5">
        <f>AVERAGE('Weekly Scores'!B7:N7)</f>
        <v>130.4046153846154</v>
      </c>
    </row>
    <row r="8" spans="1:14" x14ac:dyDescent="0.25">
      <c r="A8" s="8" t="str">
        <f>'Weekly Scores'!A8</f>
        <v>THE GREAT CORNHOLIO</v>
      </c>
      <c r="B8" s="3">
        <f>AVERAGE('Weekly Scores'!B8)</f>
        <v>87.31</v>
      </c>
      <c r="C8" s="3">
        <f>AVERAGE('Weekly Scores'!B8:C8)</f>
        <v>128.495</v>
      </c>
      <c r="D8" s="3">
        <f>AVERAGE('Weekly Scores'!B8:D8)</f>
        <v>112.39999999999999</v>
      </c>
      <c r="E8" s="4">
        <f>AVERAGE('Weekly Scores'!B8:E8)</f>
        <v>119.46250000000001</v>
      </c>
      <c r="F8" s="3">
        <f>AVERAGE('Weekly Scores'!B8:F8)</f>
        <v>123.702</v>
      </c>
      <c r="G8" s="3">
        <f>AVERAGE('Weekly Scores'!B8:G8)</f>
        <v>125.205</v>
      </c>
      <c r="H8" s="3">
        <f>AVERAGE('Weekly Scores'!B8:H8)</f>
        <v>125.26714285714286</v>
      </c>
      <c r="I8" s="4">
        <f>AVERAGE('Weekly Scores'!B8:I8)</f>
        <v>126.28375</v>
      </c>
      <c r="J8" s="3">
        <f>AVERAGE('Weekly Scores'!B8:J8)</f>
        <v>121.42555555555555</v>
      </c>
      <c r="K8" s="3">
        <f>AVERAGE('Weekly Scores'!B8:K8)</f>
        <v>122.10999999999999</v>
      </c>
      <c r="L8" s="3">
        <f>AVERAGE('Weekly Scores'!B8:L8)</f>
        <v>120.34636363636363</v>
      </c>
      <c r="M8" s="4">
        <f>AVERAGE('Weekly Scores'!B8:M8)</f>
        <v>126.03333333333332</v>
      </c>
      <c r="N8" s="5">
        <f>AVERAGE('Weekly Scores'!B8:N8)</f>
        <v>124.54923076923076</v>
      </c>
    </row>
    <row r="9" spans="1:14" x14ac:dyDescent="0.25">
      <c r="A9" s="8" t="str">
        <f>'Weekly Scores'!A9</f>
        <v>DuffMan</v>
      </c>
      <c r="B9" s="3">
        <f>AVERAGE('Weekly Scores'!B9)</f>
        <v>148.18</v>
      </c>
      <c r="C9" s="3">
        <f>AVERAGE('Weekly Scores'!B9:C9)</f>
        <v>130.57</v>
      </c>
      <c r="D9" s="3">
        <f>AVERAGE('Weekly Scores'!B9:D9)</f>
        <v>120.87</v>
      </c>
      <c r="E9" s="4">
        <f>AVERAGE('Weekly Scores'!B9:E9)</f>
        <v>124.02500000000001</v>
      </c>
      <c r="F9" s="3">
        <f>AVERAGE('Weekly Scores'!B9:F9)</f>
        <v>122.54600000000001</v>
      </c>
      <c r="G9" s="3">
        <f>AVERAGE('Weekly Scores'!B9:G9)</f>
        <v>123.54666666666667</v>
      </c>
      <c r="H9" s="3">
        <f>AVERAGE('Weekly Scores'!B9:H9)</f>
        <v>120.02571428571427</v>
      </c>
      <c r="I9" s="4">
        <f>AVERAGE('Weekly Scores'!B9:I9)</f>
        <v>121.35</v>
      </c>
      <c r="J9" s="3">
        <f>AVERAGE('Weekly Scores'!B9:J9)</f>
        <v>119.60666666666667</v>
      </c>
      <c r="K9" s="3">
        <f>AVERAGE('Weekly Scores'!B9:K9)</f>
        <v>122.931</v>
      </c>
      <c r="L9" s="3">
        <f>AVERAGE('Weekly Scores'!B9:L9)</f>
        <v>128.22999999999999</v>
      </c>
      <c r="M9" s="4">
        <f>AVERAGE('Weekly Scores'!B9:M9)</f>
        <v>128.69916666666666</v>
      </c>
      <c r="N9" s="5">
        <f>AVERAGE('Weekly Scores'!B9:N9)</f>
        <v>127.89615384615384</v>
      </c>
    </row>
    <row r="10" spans="1:14" x14ac:dyDescent="0.25">
      <c r="A10" s="8" t="str">
        <f>'Weekly Scores'!A10</f>
        <v>Pickle Rick</v>
      </c>
      <c r="B10" s="3">
        <f>AVERAGE('Weekly Scores'!B10)</f>
        <v>151.93</v>
      </c>
      <c r="C10" s="3">
        <f>AVERAGE('Weekly Scores'!B10:C10)</f>
        <v>139.69999999999999</v>
      </c>
      <c r="D10" s="3">
        <f>AVERAGE('Weekly Scores'!B10:D10)</f>
        <v>132.13</v>
      </c>
      <c r="E10" s="4">
        <f>AVERAGE('Weekly Scores'!B10:E10)</f>
        <v>139.14749999999998</v>
      </c>
      <c r="F10" s="3">
        <f>AVERAGE('Weekly Scores'!B10:F10)</f>
        <v>141.14999999999998</v>
      </c>
      <c r="G10" s="3">
        <f>AVERAGE('Weekly Scores'!B10:G10)</f>
        <v>134.68333333333331</v>
      </c>
      <c r="H10" s="3">
        <f>AVERAGE('Weekly Scores'!B10:H10)</f>
        <v>132.42999999999998</v>
      </c>
      <c r="I10" s="4">
        <f>AVERAGE('Weekly Scores'!B10:I10)</f>
        <v>129.61624999999998</v>
      </c>
      <c r="J10" s="3">
        <f>AVERAGE('Weekly Scores'!B10:J10)</f>
        <v>133.22777777777776</v>
      </c>
      <c r="K10" s="3">
        <f>AVERAGE('Weekly Scores'!B10:K10)</f>
        <v>135.95699999999997</v>
      </c>
      <c r="L10" s="3">
        <f>AVERAGE('Weekly Scores'!B10:L10)</f>
        <v>138.88454545454545</v>
      </c>
      <c r="M10" s="4">
        <f>AVERAGE('Weekly Scores'!B10:M10)</f>
        <v>139.53583333333333</v>
      </c>
      <c r="N10" s="5">
        <f>AVERAGE('Weekly Scores'!B10:N10)</f>
        <v>140.99999999999997</v>
      </c>
    </row>
    <row r="11" spans="1:14" x14ac:dyDescent="0.25">
      <c r="A11" s="8" t="str">
        <f>'Weekly Scores'!A11</f>
        <v>Droopy Dog</v>
      </c>
      <c r="B11" s="3">
        <f>AVERAGE('Weekly Scores'!B11)</f>
        <v>190.98</v>
      </c>
      <c r="C11" s="3">
        <f>AVERAGE('Weekly Scores'!B11:C11)</f>
        <v>163.14499999999998</v>
      </c>
      <c r="D11" s="3">
        <f>AVERAGE('Weekly Scores'!B11:D11)</f>
        <v>173.86999999999998</v>
      </c>
      <c r="E11" s="4">
        <f>AVERAGE('Weekly Scores'!B11:E11)</f>
        <v>172.90999999999997</v>
      </c>
      <c r="F11" s="3">
        <f>AVERAGE('Weekly Scores'!B11:F11)</f>
        <v>160.64999999999998</v>
      </c>
      <c r="G11" s="3">
        <f>AVERAGE('Weekly Scores'!B11:G11)</f>
        <v>154.24499999999998</v>
      </c>
      <c r="H11" s="3">
        <f>AVERAGE('Weekly Scores'!B11:H11)</f>
        <v>158.94142857142856</v>
      </c>
      <c r="I11" s="4">
        <f>AVERAGE('Weekly Scores'!B11:I11)</f>
        <v>158.48999999999998</v>
      </c>
      <c r="J11" s="3">
        <f>AVERAGE('Weekly Scores'!B11:J11)</f>
        <v>158.17555555555555</v>
      </c>
      <c r="K11" s="3">
        <f>AVERAGE('Weekly Scores'!B11:K11)</f>
        <v>154.46099999999998</v>
      </c>
      <c r="L11" s="3">
        <f>AVERAGE('Weekly Scores'!B11:L11)</f>
        <v>156.62090909090909</v>
      </c>
      <c r="M11" s="4">
        <f>AVERAGE('Weekly Scores'!B11:M11)</f>
        <v>153.7175</v>
      </c>
      <c r="N11" s="5">
        <f>AVERAGE('Weekly Scores'!B11:N11)</f>
        <v>153.00384615384615</v>
      </c>
    </row>
    <row r="12" spans="1:14" x14ac:dyDescent="0.25">
      <c r="A12" s="8" t="str">
        <f>'Weekly Scores'!A12</f>
        <v>Darkwing Duck</v>
      </c>
      <c r="B12" s="3">
        <f>AVERAGE('Weekly Scores'!B12)</f>
        <v>122.67</v>
      </c>
      <c r="C12" s="3">
        <f>AVERAGE('Weekly Scores'!B12:C12)</f>
        <v>147.435</v>
      </c>
      <c r="D12" s="3">
        <f>AVERAGE('Weekly Scores'!B12:D12)</f>
        <v>144.69333333333336</v>
      </c>
      <c r="E12" s="4">
        <f>AVERAGE('Weekly Scores'!B12:E12)</f>
        <v>152.78</v>
      </c>
      <c r="F12" s="3">
        <f>AVERAGE('Weekly Scores'!B12:F12)</f>
        <v>152.60599999999999</v>
      </c>
      <c r="G12" s="3">
        <f>AVERAGE('Weekly Scores'!B12:G12)</f>
        <v>150.74166666666665</v>
      </c>
      <c r="H12" s="3">
        <f>AVERAGE('Weekly Scores'!B12:H12)</f>
        <v>149.43</v>
      </c>
      <c r="I12" s="4">
        <f>AVERAGE('Weekly Scores'!B12:I12)</f>
        <v>150.12125</v>
      </c>
      <c r="J12" s="3">
        <f>AVERAGE('Weekly Scores'!B12:J12)</f>
        <v>147.51000000000002</v>
      </c>
      <c r="K12" s="3">
        <f>AVERAGE('Weekly Scores'!B12:K12)</f>
        <v>145.62200000000001</v>
      </c>
      <c r="L12" s="3">
        <f>AVERAGE('Weekly Scores'!B12:L12)</f>
        <v>140.6018181818182</v>
      </c>
      <c r="M12" s="4">
        <f>AVERAGE('Weekly Scores'!B12:M12)</f>
        <v>139.53000000000003</v>
      </c>
      <c r="N12" s="5">
        <f>AVERAGE('Weekly Scores'!B12:N12)</f>
        <v>137.47000000000003</v>
      </c>
    </row>
    <row r="13" spans="1:14" x14ac:dyDescent="0.25">
      <c r="A13" s="8" t="str">
        <f>'Weekly Scores'!A13</f>
        <v>The Krusty Krab</v>
      </c>
      <c r="B13" s="3">
        <f>AVERAGE('Weekly Scores'!B13)</f>
        <v>130.35</v>
      </c>
      <c r="C13" s="3">
        <f>AVERAGE('Weekly Scores'!B13:C13)</f>
        <v>119.72</v>
      </c>
      <c r="D13" s="3">
        <f>AVERAGE('Weekly Scores'!B13:D13)</f>
        <v>112.31333333333333</v>
      </c>
      <c r="E13" s="4">
        <f>AVERAGE('Weekly Scores'!B13:E13)</f>
        <v>110.71000000000001</v>
      </c>
      <c r="F13" s="3">
        <f>AVERAGE('Weekly Scores'!B13:F13)</f>
        <v>112.41800000000001</v>
      </c>
      <c r="G13" s="3">
        <f>AVERAGE('Weekly Scores'!B13:G13)</f>
        <v>115.33666666666666</v>
      </c>
      <c r="H13" s="3">
        <f>AVERAGE('Weekly Scores'!B13:H13)</f>
        <v>117.81857142857143</v>
      </c>
      <c r="I13" s="4">
        <f>AVERAGE('Weekly Scores'!B13:I13)</f>
        <v>115.55375000000001</v>
      </c>
      <c r="J13" s="3">
        <f>AVERAGE('Weekly Scores'!B13:J13)</f>
        <v>115.10444444444445</v>
      </c>
      <c r="K13" s="3">
        <f>AVERAGE('Weekly Scores'!B13:K13)</f>
        <v>112.63700000000001</v>
      </c>
      <c r="L13" s="3">
        <f>AVERAGE('Weekly Scores'!B13:L13)</f>
        <v>109.55636363636364</v>
      </c>
      <c r="M13" s="4">
        <f>AVERAGE('Weekly Scores'!B13:M13)</f>
        <v>109.75333333333334</v>
      </c>
      <c r="N13" s="5">
        <f>AVERAGE('Weekly Scores'!B13:N13)</f>
        <v>107.43076923076924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L16" sqref="L16"/>
    </sheetView>
  </sheetViews>
  <sheetFormatPr defaultRowHeight="15" x14ac:dyDescent="0.25"/>
  <cols>
    <col min="1" max="1" width="22.28515625" bestFit="1" customWidth="1"/>
  </cols>
  <sheetData>
    <row r="1" spans="1:16" s="1" customFormat="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1</v>
      </c>
    </row>
    <row r="2" spans="1:16" x14ac:dyDescent="0.25">
      <c r="A2" s="8" t="str">
        <f>'Weekly Scores'!A2</f>
        <v>The Great Stone Dragon</v>
      </c>
      <c r="B2" s="3">
        <v>113.04</v>
      </c>
      <c r="C2" s="3">
        <v>150.22999999999999</v>
      </c>
      <c r="D2" s="3">
        <v>140.30000000000001</v>
      </c>
      <c r="E2" s="3">
        <v>170.03</v>
      </c>
      <c r="F2" s="3">
        <v>149.16</v>
      </c>
      <c r="G2" s="3">
        <v>141.41999999999999</v>
      </c>
      <c r="H2" s="3">
        <v>132.71</v>
      </c>
      <c r="I2" s="3">
        <v>133.4</v>
      </c>
      <c r="J2" s="3">
        <v>105.66</v>
      </c>
      <c r="K2" s="3">
        <v>98.46</v>
      </c>
      <c r="L2" s="3">
        <v>123.2</v>
      </c>
      <c r="M2" s="3">
        <v>145.80000000000001</v>
      </c>
      <c r="N2" s="3">
        <v>81.099999999999994</v>
      </c>
      <c r="O2" s="3">
        <f>SUM(B2:N2)</f>
        <v>1684.51</v>
      </c>
      <c r="P2" s="3">
        <f>AVERAGE(B2:N2)</f>
        <v>129.5776923076923</v>
      </c>
    </row>
    <row r="3" spans="1:16" x14ac:dyDescent="0.25">
      <c r="A3" s="8" t="str">
        <f>'Weekly Scores'!A3</f>
        <v>Black Beast of Argh!</v>
      </c>
      <c r="B3" s="3">
        <v>117.54</v>
      </c>
      <c r="C3" s="3">
        <v>169.68</v>
      </c>
      <c r="D3" s="3">
        <v>101.47</v>
      </c>
      <c r="E3" s="3">
        <v>154.38</v>
      </c>
      <c r="F3" s="3">
        <v>129.4</v>
      </c>
      <c r="G3" s="3">
        <v>122.22</v>
      </c>
      <c r="H3" s="3">
        <v>118.91</v>
      </c>
      <c r="I3" s="3">
        <v>117.02</v>
      </c>
      <c r="J3" s="3">
        <v>90.59</v>
      </c>
      <c r="K3" s="3">
        <v>90.43</v>
      </c>
      <c r="L3" s="3">
        <v>90.4</v>
      </c>
      <c r="M3" s="3">
        <v>127.52</v>
      </c>
      <c r="N3" s="3">
        <v>106.74</v>
      </c>
      <c r="O3" s="3">
        <f t="shared" ref="O3:O13" si="0">SUM(B3:N3)</f>
        <v>1536.3000000000002</v>
      </c>
      <c r="P3" s="3">
        <f t="shared" ref="P3:P13" si="1">AVERAGE(B3:N3)</f>
        <v>118.17692307692309</v>
      </c>
    </row>
    <row r="4" spans="1:16" x14ac:dyDescent="0.25">
      <c r="A4" s="8" t="str">
        <f>'Weekly Scores'!A4</f>
        <v>Krumm Cake</v>
      </c>
      <c r="B4" s="3">
        <v>174.22</v>
      </c>
      <c r="C4" s="3">
        <v>112.96</v>
      </c>
      <c r="D4" s="3">
        <v>116.99</v>
      </c>
      <c r="E4" s="3">
        <v>105.9</v>
      </c>
      <c r="F4" s="3">
        <v>111.61</v>
      </c>
      <c r="G4" s="3">
        <v>118</v>
      </c>
      <c r="H4" s="3">
        <v>148.41999999999999</v>
      </c>
      <c r="I4" s="3">
        <v>174.62</v>
      </c>
      <c r="J4" s="3">
        <v>126.62</v>
      </c>
      <c r="K4" s="3">
        <v>143.66</v>
      </c>
      <c r="L4" s="3">
        <v>104.23</v>
      </c>
      <c r="M4" s="3">
        <v>114.58</v>
      </c>
      <c r="N4" s="3">
        <v>118.26</v>
      </c>
      <c r="O4" s="3">
        <f t="shared" si="0"/>
        <v>1670.0700000000002</v>
      </c>
      <c r="P4" s="3">
        <f t="shared" si="1"/>
        <v>128.46692307692308</v>
      </c>
    </row>
    <row r="5" spans="1:16" x14ac:dyDescent="0.25">
      <c r="A5" s="8" t="str">
        <f>'Weekly Scores'!A5</f>
        <v>Clone Wars</v>
      </c>
      <c r="B5" s="3">
        <v>149.96</v>
      </c>
      <c r="C5" s="3">
        <v>135.31</v>
      </c>
      <c r="D5" s="3">
        <v>80.209999999999994</v>
      </c>
      <c r="E5" s="3">
        <v>160.19999999999999</v>
      </c>
      <c r="F5" s="3">
        <v>151.91</v>
      </c>
      <c r="G5" s="3">
        <v>144.59</v>
      </c>
      <c r="H5" s="3">
        <v>98.9</v>
      </c>
      <c r="I5" s="3">
        <v>99.7</v>
      </c>
      <c r="J5" s="3">
        <v>97.74</v>
      </c>
      <c r="K5" s="3">
        <v>131.81</v>
      </c>
      <c r="L5" s="3">
        <v>133.88999999999999</v>
      </c>
      <c r="M5" s="3">
        <v>153.43</v>
      </c>
      <c r="N5" s="3">
        <v>144.44</v>
      </c>
      <c r="O5" s="3">
        <f t="shared" si="0"/>
        <v>1682.09</v>
      </c>
      <c r="P5" s="3">
        <f t="shared" si="1"/>
        <v>129.39153846153846</v>
      </c>
    </row>
    <row r="6" spans="1:16" x14ac:dyDescent="0.25">
      <c r="A6" s="8" t="str">
        <f>'Weekly Scores'!A6</f>
        <v>Tak's Power of Juju</v>
      </c>
      <c r="B6" s="3">
        <v>123.78</v>
      </c>
      <c r="C6" s="3">
        <v>95.03</v>
      </c>
      <c r="D6" s="3">
        <v>97.5</v>
      </c>
      <c r="E6" s="3">
        <v>150.4</v>
      </c>
      <c r="F6" s="3">
        <v>116.63</v>
      </c>
      <c r="G6" s="3">
        <v>102.35</v>
      </c>
      <c r="H6" s="3">
        <v>160.04</v>
      </c>
      <c r="I6" s="3">
        <v>154.96</v>
      </c>
      <c r="J6" s="3">
        <v>155.66</v>
      </c>
      <c r="K6" s="3">
        <v>130.72999999999999</v>
      </c>
      <c r="L6" s="3">
        <v>102.71</v>
      </c>
      <c r="M6" s="3">
        <v>151.74</v>
      </c>
      <c r="N6" s="3">
        <v>122.22</v>
      </c>
      <c r="O6" s="3">
        <f t="shared" si="0"/>
        <v>1663.7500000000002</v>
      </c>
      <c r="P6" s="3">
        <f t="shared" si="1"/>
        <v>127.98076923076925</v>
      </c>
    </row>
    <row r="7" spans="1:16" x14ac:dyDescent="0.25">
      <c r="A7" s="8" t="str">
        <f>'Weekly Scores'!A7</f>
        <v>Yosemite Sam</v>
      </c>
      <c r="B7" s="3">
        <v>138.79</v>
      </c>
      <c r="C7" s="3">
        <v>172.2</v>
      </c>
      <c r="D7" s="3">
        <v>130.21</v>
      </c>
      <c r="E7" s="3">
        <v>140.65</v>
      </c>
      <c r="F7" s="3">
        <v>144.36000000000001</v>
      </c>
      <c r="G7" s="3">
        <v>198.52</v>
      </c>
      <c r="H7" s="3">
        <v>187.12</v>
      </c>
      <c r="I7" s="3">
        <v>109.92</v>
      </c>
      <c r="J7" s="3">
        <v>111.51</v>
      </c>
      <c r="K7" s="3">
        <v>152.85</v>
      </c>
      <c r="L7" s="3">
        <v>197.37</v>
      </c>
      <c r="M7" s="3">
        <v>102.5</v>
      </c>
      <c r="N7" s="3">
        <v>112.75</v>
      </c>
      <c r="O7" s="3">
        <f t="shared" si="0"/>
        <v>1898.75</v>
      </c>
      <c r="P7" s="3">
        <f t="shared" si="1"/>
        <v>146.05769230769232</v>
      </c>
    </row>
    <row r="8" spans="1:16" x14ac:dyDescent="0.25">
      <c r="A8" s="8" t="str">
        <f>'Weekly Scores'!A8</f>
        <v>THE GREAT CORNHOLIO</v>
      </c>
      <c r="B8" s="3">
        <v>148.18</v>
      </c>
      <c r="C8" s="3">
        <v>143.44</v>
      </c>
      <c r="D8" s="3">
        <v>106.56</v>
      </c>
      <c r="E8" s="3">
        <v>139.76</v>
      </c>
      <c r="F8" s="3">
        <v>119.25</v>
      </c>
      <c r="G8" s="3">
        <v>118</v>
      </c>
      <c r="H8" s="3">
        <v>141.56</v>
      </c>
      <c r="I8" s="3">
        <v>159.27000000000001</v>
      </c>
      <c r="J8" s="3">
        <v>162.12</v>
      </c>
      <c r="K8" s="3">
        <v>121.03</v>
      </c>
      <c r="L8" s="3">
        <v>83.04</v>
      </c>
      <c r="M8" s="3">
        <v>133.86000000000001</v>
      </c>
      <c r="N8" s="3">
        <v>109.8</v>
      </c>
      <c r="O8" s="3">
        <f t="shared" si="0"/>
        <v>1685.8699999999997</v>
      </c>
      <c r="P8" s="3">
        <f t="shared" si="1"/>
        <v>129.68230769230766</v>
      </c>
    </row>
    <row r="9" spans="1:16" x14ac:dyDescent="0.25">
      <c r="A9" s="8" t="str">
        <f>'Weekly Scores'!A9</f>
        <v>DuffMan</v>
      </c>
      <c r="B9" s="3">
        <v>87.31</v>
      </c>
      <c r="C9" s="3">
        <v>152.84</v>
      </c>
      <c r="D9" s="3">
        <v>95.96</v>
      </c>
      <c r="E9" s="3">
        <v>177.04</v>
      </c>
      <c r="F9" s="3">
        <v>100.52</v>
      </c>
      <c r="G9" s="3">
        <v>129.93</v>
      </c>
      <c r="H9" s="3">
        <v>165.74</v>
      </c>
      <c r="I9" s="3">
        <v>155.33000000000001</v>
      </c>
      <c r="J9" s="3">
        <v>134.79</v>
      </c>
      <c r="K9" s="3">
        <v>147.79</v>
      </c>
      <c r="L9" s="3">
        <v>168.16</v>
      </c>
      <c r="M9" s="3">
        <v>188.59</v>
      </c>
      <c r="N9" s="3">
        <v>154.88</v>
      </c>
      <c r="O9" s="3">
        <f t="shared" si="0"/>
        <v>1858.8799999999997</v>
      </c>
      <c r="P9" s="3">
        <f t="shared" si="1"/>
        <v>142.99076923076922</v>
      </c>
    </row>
    <row r="10" spans="1:16" x14ac:dyDescent="0.25">
      <c r="A10" s="8" t="str">
        <f>'Weekly Scores'!A10</f>
        <v>Pickle Rick</v>
      </c>
      <c r="B10" s="3">
        <v>190.98</v>
      </c>
      <c r="C10" s="3">
        <v>109.09</v>
      </c>
      <c r="D10" s="3">
        <v>145.29</v>
      </c>
      <c r="E10" s="3">
        <v>122</v>
      </c>
      <c r="F10" s="3">
        <v>123.31</v>
      </c>
      <c r="G10" s="3">
        <v>102.76</v>
      </c>
      <c r="H10" s="3">
        <v>115.51</v>
      </c>
      <c r="I10" s="3">
        <v>133.94999999999999</v>
      </c>
      <c r="J10" s="3">
        <v>82.56</v>
      </c>
      <c r="K10" s="3">
        <v>128.63</v>
      </c>
      <c r="L10" s="3">
        <v>181.22</v>
      </c>
      <c r="M10" s="3">
        <v>121.78</v>
      </c>
      <c r="N10" s="3">
        <v>79.56</v>
      </c>
      <c r="O10" s="3">
        <f t="shared" si="0"/>
        <v>1636.6399999999999</v>
      </c>
      <c r="P10" s="3">
        <f t="shared" si="1"/>
        <v>125.8953846153846</v>
      </c>
    </row>
    <row r="11" spans="1:16" x14ac:dyDescent="0.25">
      <c r="A11" s="8" t="str">
        <f>'Weekly Scores'!A11</f>
        <v>Droopy Dog</v>
      </c>
      <c r="B11" s="3">
        <v>151.93</v>
      </c>
      <c r="C11" s="3">
        <v>128.26</v>
      </c>
      <c r="D11" s="3">
        <v>139.21</v>
      </c>
      <c r="E11" s="3">
        <v>156.38999999999999</v>
      </c>
      <c r="F11" s="3">
        <v>111.18</v>
      </c>
      <c r="G11" s="3">
        <v>135.88999999999999</v>
      </c>
      <c r="H11" s="3">
        <v>83.69</v>
      </c>
      <c r="I11" s="3">
        <v>130.62</v>
      </c>
      <c r="J11" s="3">
        <v>153.49</v>
      </c>
      <c r="K11" s="3">
        <v>128.27000000000001</v>
      </c>
      <c r="L11" s="3">
        <v>78.75</v>
      </c>
      <c r="M11" s="3">
        <v>146.69999999999999</v>
      </c>
      <c r="N11" s="3">
        <v>113.32</v>
      </c>
      <c r="O11" s="3">
        <f t="shared" si="0"/>
        <v>1657.7</v>
      </c>
      <c r="P11" s="3">
        <f t="shared" si="1"/>
        <v>127.51538461538462</v>
      </c>
    </row>
    <row r="12" spans="1:16" x14ac:dyDescent="0.25">
      <c r="A12" s="8" t="str">
        <f>'Weekly Scores'!A12</f>
        <v>Darkwing Duck</v>
      </c>
      <c r="B12" s="3">
        <v>130.35</v>
      </c>
      <c r="C12" s="3">
        <v>124.03</v>
      </c>
      <c r="D12" s="3">
        <v>195.32</v>
      </c>
      <c r="E12" s="3">
        <v>133.49</v>
      </c>
      <c r="F12" s="3">
        <v>137.6</v>
      </c>
      <c r="G12" s="3">
        <v>161.82</v>
      </c>
      <c r="H12" s="3">
        <v>125.64</v>
      </c>
      <c r="I12" s="3">
        <v>103.44</v>
      </c>
      <c r="J12" s="3">
        <v>155.35</v>
      </c>
      <c r="K12" s="3">
        <v>160.52000000000001</v>
      </c>
      <c r="L12" s="3">
        <v>118.93</v>
      </c>
      <c r="M12" s="3">
        <v>111.92</v>
      </c>
      <c r="N12" s="3">
        <v>117.8</v>
      </c>
      <c r="O12" s="3">
        <f t="shared" si="0"/>
        <v>1776.21</v>
      </c>
      <c r="P12" s="3">
        <f t="shared" si="1"/>
        <v>136.63153846153847</v>
      </c>
    </row>
    <row r="13" spans="1:16" x14ac:dyDescent="0.25">
      <c r="A13" s="8" t="str">
        <f>'Weekly Scores'!A13</f>
        <v>The Krusty Krab</v>
      </c>
      <c r="B13" s="3">
        <v>122.67</v>
      </c>
      <c r="C13" s="3">
        <v>127.47</v>
      </c>
      <c r="D13" s="3">
        <v>158.13999999999999</v>
      </c>
      <c r="E13" s="3">
        <v>173.72</v>
      </c>
      <c r="F13" s="3">
        <v>140.66</v>
      </c>
      <c r="G13" s="3">
        <v>128.55000000000001</v>
      </c>
      <c r="H13" s="3">
        <v>114.22</v>
      </c>
      <c r="I13" s="3">
        <v>120.63</v>
      </c>
      <c r="J13" s="3">
        <v>154.19999999999999</v>
      </c>
      <c r="K13" s="3">
        <v>113.75</v>
      </c>
      <c r="L13" s="3">
        <v>178.22</v>
      </c>
      <c r="M13" s="3">
        <v>127.74</v>
      </c>
      <c r="N13" s="3">
        <v>158.57</v>
      </c>
      <c r="O13" s="3">
        <f t="shared" si="0"/>
        <v>1818.54</v>
      </c>
      <c r="P13" s="3">
        <f t="shared" si="1"/>
        <v>139.8876923076923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3"/>
  <sheetViews>
    <sheetView workbookViewId="0">
      <selection activeCell="B8" sqref="B8"/>
    </sheetView>
  </sheetViews>
  <sheetFormatPr defaultRowHeight="15" x14ac:dyDescent="0.25"/>
  <cols>
    <col min="1" max="1" width="22.28515625" style="8" bestFit="1" customWidth="1"/>
    <col min="2" max="2" width="8.85546875" style="3"/>
  </cols>
  <sheetData>
    <row r="2" spans="1:2" x14ac:dyDescent="0.25">
      <c r="A2" s="8" t="str">
        <f>'Weekly Scores'!A2</f>
        <v>The Great Stone Dragon</v>
      </c>
      <c r="B2" s="3">
        <f>'Weekly Scores'!O2-PSA!O2</f>
        <v>35.360000000000127</v>
      </c>
    </row>
    <row r="3" spans="1:2" x14ac:dyDescent="0.25">
      <c r="A3" s="8" t="str">
        <f>'Weekly Scores'!A3</f>
        <v>Black Beast of Argh!</v>
      </c>
      <c r="B3" s="3">
        <f>'Weekly Scores'!O3-PSA!O3</f>
        <v>122.93999999999983</v>
      </c>
    </row>
    <row r="4" spans="1:2" x14ac:dyDescent="0.25">
      <c r="A4" s="8" t="str">
        <f>'Weekly Scores'!A4</f>
        <v>Krumm Cake</v>
      </c>
      <c r="B4" s="3">
        <f>'Weekly Scores'!O4-PSA!O4</f>
        <v>217.4699999999998</v>
      </c>
    </row>
    <row r="5" spans="1:2" x14ac:dyDescent="0.25">
      <c r="A5" s="8" t="str">
        <f>'Weekly Scores'!A5</f>
        <v>Clone Wars</v>
      </c>
      <c r="B5" s="3">
        <f>'Weekly Scores'!O5-PSA!O5</f>
        <v>43.860000000000127</v>
      </c>
    </row>
    <row r="6" spans="1:2" x14ac:dyDescent="0.25">
      <c r="A6" s="8" t="str">
        <f>'Weekly Scores'!A6</f>
        <v>Tak's Power of Juju</v>
      </c>
      <c r="B6" s="3">
        <f>'Weekly Scores'!O6-PSA!O6</f>
        <v>-55.130000000000564</v>
      </c>
    </row>
    <row r="7" spans="1:2" x14ac:dyDescent="0.25">
      <c r="A7" s="8" t="str">
        <f>'Weekly Scores'!A7</f>
        <v>Yosemite Sam</v>
      </c>
      <c r="B7" s="3">
        <f>'Weekly Scores'!O7-PSA!O7</f>
        <v>-203.49</v>
      </c>
    </row>
    <row r="8" spans="1:2" x14ac:dyDescent="0.25">
      <c r="A8" s="8" t="str">
        <f>'Weekly Scores'!A8</f>
        <v>THE GREAT CORNHOLIO</v>
      </c>
      <c r="B8" s="3">
        <f>'Weekly Scores'!O8-PSA!O8</f>
        <v>-66.729999999999791</v>
      </c>
    </row>
    <row r="9" spans="1:2" x14ac:dyDescent="0.25">
      <c r="A9" s="8" t="str">
        <f>'Weekly Scores'!A9</f>
        <v>DuffMan</v>
      </c>
      <c r="B9" s="3">
        <f>'Weekly Scores'!O9-PSA!O9</f>
        <v>-196.22999999999979</v>
      </c>
    </row>
    <row r="10" spans="1:2" x14ac:dyDescent="0.25">
      <c r="A10" s="8" t="str">
        <f>'Weekly Scores'!A10</f>
        <v>Pickle Rick</v>
      </c>
      <c r="B10" s="3">
        <f>'Weekly Scores'!O10-PSA!O10</f>
        <v>196.3599999999999</v>
      </c>
    </row>
    <row r="11" spans="1:2" x14ac:dyDescent="0.25">
      <c r="A11" s="8" t="str">
        <f>'Weekly Scores'!A11</f>
        <v>Droopy Dog</v>
      </c>
      <c r="B11" s="3">
        <f>'Weekly Scores'!O11-PSA!O11</f>
        <v>331.34999999999991</v>
      </c>
    </row>
    <row r="12" spans="1:2" x14ac:dyDescent="0.25">
      <c r="A12" s="8" t="str">
        <f>'Weekly Scores'!A12</f>
        <v>Darkwing Duck</v>
      </c>
      <c r="B12" s="3">
        <f>'Weekly Scores'!O12-PSA!O12</f>
        <v>10.900000000000318</v>
      </c>
    </row>
    <row r="13" spans="1:2" x14ac:dyDescent="0.25">
      <c r="A13" s="8" t="str">
        <f>'Weekly Scores'!A13</f>
        <v>The Krusty Krab</v>
      </c>
      <c r="B13" s="3">
        <f>'Weekly Scores'!O13-PSA!O13</f>
        <v>-421.93999999999983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workbookViewId="0">
      <selection activeCell="T14" sqref="T14"/>
    </sheetView>
  </sheetViews>
  <sheetFormatPr defaultRowHeight="15" x14ac:dyDescent="0.25"/>
  <cols>
    <col min="1" max="1" width="22.28515625" style="8" bestFit="1" customWidth="1"/>
  </cols>
  <sheetData>
    <row r="1" spans="1:14" x14ac:dyDescent="0.25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5">
      <c r="A2" s="8" t="str">
        <f>'Weekly Scores'!A2</f>
        <v>The Great Stone Dragon</v>
      </c>
      <c r="B2" s="9">
        <v>6</v>
      </c>
      <c r="C2" s="9">
        <v>10</v>
      </c>
      <c r="D2" s="9">
        <v>9</v>
      </c>
      <c r="E2" s="10">
        <v>10</v>
      </c>
      <c r="F2" s="9">
        <v>11</v>
      </c>
      <c r="G2" s="9">
        <v>9</v>
      </c>
      <c r="H2" s="9">
        <v>11</v>
      </c>
      <c r="I2" s="10">
        <v>9</v>
      </c>
      <c r="J2" s="9">
        <v>7</v>
      </c>
      <c r="K2" s="9">
        <v>7</v>
      </c>
      <c r="L2" s="9">
        <v>4</v>
      </c>
      <c r="M2" s="10">
        <v>7</v>
      </c>
      <c r="N2" s="11">
        <v>5</v>
      </c>
    </row>
    <row r="3" spans="1:14" x14ac:dyDescent="0.25">
      <c r="A3" s="8" t="str">
        <f>'Weekly Scores'!A3</f>
        <v>Black Beast of Argh!</v>
      </c>
      <c r="B3" s="9">
        <v>11</v>
      </c>
      <c r="C3" s="9">
        <v>11</v>
      </c>
      <c r="D3" s="9">
        <v>12</v>
      </c>
      <c r="E3" s="10">
        <v>12</v>
      </c>
      <c r="F3" s="9">
        <v>10</v>
      </c>
      <c r="G3" s="9">
        <v>10</v>
      </c>
      <c r="H3" s="9">
        <v>10</v>
      </c>
      <c r="I3" s="10">
        <v>8</v>
      </c>
      <c r="J3" s="9">
        <v>8</v>
      </c>
      <c r="K3" s="9">
        <v>8</v>
      </c>
      <c r="L3" s="9">
        <v>6</v>
      </c>
      <c r="M3" s="10">
        <v>4</v>
      </c>
      <c r="N3" s="11">
        <v>4</v>
      </c>
    </row>
    <row r="4" spans="1:14" x14ac:dyDescent="0.25">
      <c r="A4" s="8" t="str">
        <f>'Weekly Scores'!A4</f>
        <v>Krumm Cake</v>
      </c>
      <c r="B4" s="9">
        <v>8</v>
      </c>
      <c r="C4" s="9">
        <v>3</v>
      </c>
      <c r="D4" s="9">
        <v>3</v>
      </c>
      <c r="E4" s="10">
        <v>3</v>
      </c>
      <c r="F4" s="9">
        <v>4</v>
      </c>
      <c r="G4" s="9">
        <v>6</v>
      </c>
      <c r="H4" s="9">
        <v>5</v>
      </c>
      <c r="I4" s="10">
        <v>5</v>
      </c>
      <c r="J4" s="9">
        <v>3</v>
      </c>
      <c r="K4" s="9">
        <v>5</v>
      </c>
      <c r="L4" s="9">
        <v>2</v>
      </c>
      <c r="M4" s="10">
        <v>2</v>
      </c>
      <c r="N4" s="11">
        <v>2</v>
      </c>
    </row>
    <row r="5" spans="1:14" x14ac:dyDescent="0.25">
      <c r="A5" s="8" t="str">
        <f>'Weekly Scores'!A5</f>
        <v>Clone Wars</v>
      </c>
      <c r="B5" s="9">
        <v>2</v>
      </c>
      <c r="C5" s="9">
        <v>4</v>
      </c>
      <c r="D5" s="9">
        <v>4</v>
      </c>
      <c r="E5" s="10">
        <v>6</v>
      </c>
      <c r="F5" s="9">
        <v>8</v>
      </c>
      <c r="G5" s="9">
        <v>5</v>
      </c>
      <c r="H5" s="9">
        <v>4</v>
      </c>
      <c r="I5" s="10">
        <v>3</v>
      </c>
      <c r="J5" s="9">
        <v>4</v>
      </c>
      <c r="K5" s="9">
        <v>6</v>
      </c>
      <c r="L5" s="9">
        <v>9</v>
      </c>
      <c r="M5" s="10">
        <v>9</v>
      </c>
      <c r="N5" s="11">
        <v>9</v>
      </c>
    </row>
    <row r="6" spans="1:14" x14ac:dyDescent="0.25">
      <c r="A6" s="8" t="str">
        <f>'Weekly Scores'!A6</f>
        <v>Tak's Power of Juju</v>
      </c>
      <c r="B6" s="9">
        <v>4</v>
      </c>
      <c r="C6" s="9">
        <v>2</v>
      </c>
      <c r="D6" s="9">
        <v>2</v>
      </c>
      <c r="E6" s="10">
        <v>2</v>
      </c>
      <c r="F6" s="9">
        <v>2</v>
      </c>
      <c r="G6" s="9">
        <v>2</v>
      </c>
      <c r="H6" s="9">
        <v>2</v>
      </c>
      <c r="I6" s="10">
        <v>4</v>
      </c>
      <c r="J6" s="9">
        <v>5</v>
      </c>
      <c r="K6" s="9">
        <v>3</v>
      </c>
      <c r="L6" s="9">
        <v>5</v>
      </c>
      <c r="M6" s="10">
        <v>8</v>
      </c>
      <c r="N6" s="11">
        <v>8</v>
      </c>
    </row>
    <row r="7" spans="1:14" x14ac:dyDescent="0.25">
      <c r="A7" s="8" t="str">
        <f>'Weekly Scores'!A7</f>
        <v>Yosemite Sam</v>
      </c>
      <c r="B7" s="9">
        <v>9</v>
      </c>
      <c r="C7" s="9">
        <v>12</v>
      </c>
      <c r="D7" s="9">
        <v>8</v>
      </c>
      <c r="E7" s="10">
        <v>9</v>
      </c>
      <c r="F7" s="9">
        <v>9</v>
      </c>
      <c r="G7" s="9">
        <v>12</v>
      </c>
      <c r="H7" s="9">
        <v>12</v>
      </c>
      <c r="I7" s="10">
        <v>12</v>
      </c>
      <c r="J7" s="9">
        <v>10</v>
      </c>
      <c r="K7" s="9">
        <v>11</v>
      </c>
      <c r="L7" s="9">
        <v>11</v>
      </c>
      <c r="M7" s="10">
        <v>11</v>
      </c>
      <c r="N7" s="11">
        <v>11</v>
      </c>
    </row>
    <row r="8" spans="1:14" x14ac:dyDescent="0.25">
      <c r="A8" s="8" t="str">
        <f>'Weekly Scores'!A8</f>
        <v>THE GREAT CORNHOLIO</v>
      </c>
      <c r="B8" s="9">
        <v>12</v>
      </c>
      <c r="C8" s="9">
        <v>8</v>
      </c>
      <c r="D8" s="9">
        <v>10</v>
      </c>
      <c r="E8" s="10">
        <v>8</v>
      </c>
      <c r="F8" s="9">
        <v>6</v>
      </c>
      <c r="G8" s="9">
        <v>3</v>
      </c>
      <c r="H8" s="9">
        <v>7</v>
      </c>
      <c r="I8" s="10">
        <v>7</v>
      </c>
      <c r="J8" s="9">
        <v>9</v>
      </c>
      <c r="K8" s="9">
        <v>9</v>
      </c>
      <c r="L8" s="9">
        <v>7</v>
      </c>
      <c r="M8" s="10">
        <v>5</v>
      </c>
      <c r="N8" s="11">
        <v>6</v>
      </c>
    </row>
    <row r="9" spans="1:14" x14ac:dyDescent="0.25">
      <c r="A9" s="8" t="str">
        <f>'Weekly Scores'!A9</f>
        <v>DuffMan</v>
      </c>
      <c r="B9" s="9">
        <v>3</v>
      </c>
      <c r="C9" s="9">
        <v>7</v>
      </c>
      <c r="D9" s="9">
        <v>5</v>
      </c>
      <c r="E9" s="10">
        <v>7</v>
      </c>
      <c r="F9" s="9">
        <v>7</v>
      </c>
      <c r="G9" s="9">
        <v>8</v>
      </c>
      <c r="H9" s="9">
        <v>8</v>
      </c>
      <c r="I9" s="10">
        <v>10</v>
      </c>
      <c r="J9" s="9">
        <v>11</v>
      </c>
      <c r="K9" s="9">
        <v>10</v>
      </c>
      <c r="L9" s="9">
        <v>10</v>
      </c>
      <c r="M9" s="10">
        <v>10</v>
      </c>
      <c r="N9" s="11">
        <v>10</v>
      </c>
    </row>
    <row r="10" spans="1:14" x14ac:dyDescent="0.25">
      <c r="A10" s="8" t="str">
        <f>'Weekly Scores'!A10</f>
        <v>Pickle Rick</v>
      </c>
      <c r="B10" s="9">
        <v>7</v>
      </c>
      <c r="C10" s="9">
        <v>6</v>
      </c>
      <c r="D10" s="9">
        <v>7</v>
      </c>
      <c r="E10" s="10">
        <v>5</v>
      </c>
      <c r="F10" s="9">
        <v>5</v>
      </c>
      <c r="G10" s="9">
        <v>7</v>
      </c>
      <c r="H10" s="9">
        <v>6</v>
      </c>
      <c r="I10" s="10">
        <v>6</v>
      </c>
      <c r="J10" s="9">
        <v>6</v>
      </c>
      <c r="K10" s="9">
        <v>2</v>
      </c>
      <c r="L10" s="9">
        <v>3</v>
      </c>
      <c r="M10" s="10">
        <v>3</v>
      </c>
      <c r="N10" s="11">
        <v>3</v>
      </c>
    </row>
    <row r="11" spans="1:14" x14ac:dyDescent="0.25">
      <c r="A11" s="8" t="str">
        <f>'Weekly Scores'!A11</f>
        <v>Droopy Dog</v>
      </c>
      <c r="B11" s="9">
        <v>1</v>
      </c>
      <c r="C11" s="9">
        <v>1</v>
      </c>
      <c r="D11" s="9">
        <v>1</v>
      </c>
      <c r="E11" s="10">
        <v>1</v>
      </c>
      <c r="F11" s="9">
        <v>1</v>
      </c>
      <c r="G11" s="9">
        <v>1</v>
      </c>
      <c r="H11" s="9">
        <v>1</v>
      </c>
      <c r="I11" s="10">
        <v>1</v>
      </c>
      <c r="J11" s="9">
        <v>1</v>
      </c>
      <c r="K11" s="9">
        <v>1</v>
      </c>
      <c r="L11" s="9">
        <v>1</v>
      </c>
      <c r="M11" s="10">
        <v>1</v>
      </c>
      <c r="N11" s="11">
        <v>1</v>
      </c>
    </row>
    <row r="12" spans="1:14" x14ac:dyDescent="0.25">
      <c r="A12" s="8" t="str">
        <f>'Weekly Scores'!A12</f>
        <v>Darkwing Duck</v>
      </c>
      <c r="B12" s="9">
        <v>10</v>
      </c>
      <c r="C12" s="9">
        <v>5</v>
      </c>
      <c r="D12" s="9">
        <v>6</v>
      </c>
      <c r="E12" s="10">
        <v>4</v>
      </c>
      <c r="F12" s="9">
        <v>3</v>
      </c>
      <c r="G12" s="9">
        <v>4</v>
      </c>
      <c r="H12" s="9">
        <v>3</v>
      </c>
      <c r="I12" s="10">
        <v>2</v>
      </c>
      <c r="J12" s="9">
        <v>2</v>
      </c>
      <c r="K12" s="9">
        <v>4</v>
      </c>
      <c r="L12" s="9">
        <v>8</v>
      </c>
      <c r="M12" s="10">
        <v>6</v>
      </c>
      <c r="N12" s="11">
        <v>7</v>
      </c>
    </row>
    <row r="13" spans="1:14" x14ac:dyDescent="0.25">
      <c r="A13" s="8" t="str">
        <f>'Weekly Scores'!A13</f>
        <v>The Krusty Krab</v>
      </c>
      <c r="B13" s="9">
        <v>5</v>
      </c>
      <c r="C13" s="9">
        <v>9</v>
      </c>
      <c r="D13" s="9">
        <v>11</v>
      </c>
      <c r="E13" s="10">
        <v>11</v>
      </c>
      <c r="F13" s="9">
        <v>12</v>
      </c>
      <c r="G13" s="9">
        <v>11</v>
      </c>
      <c r="H13" s="9">
        <v>9</v>
      </c>
      <c r="I13" s="10">
        <v>11</v>
      </c>
      <c r="J13" s="9">
        <v>12</v>
      </c>
      <c r="K13" s="9">
        <v>12</v>
      </c>
      <c r="L13" s="9">
        <v>12</v>
      </c>
      <c r="M13" s="10">
        <v>12</v>
      </c>
      <c r="N13" s="11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N13" sqref="N13"/>
    </sheetView>
  </sheetViews>
  <sheetFormatPr defaultColWidth="8.85546875" defaultRowHeight="15" x14ac:dyDescent="0.25"/>
  <cols>
    <col min="1" max="1" width="22.28515625" style="8" bestFit="1" customWidth="1"/>
    <col min="2" max="16384" width="8.85546875" style="2"/>
  </cols>
  <sheetData>
    <row r="1" spans="1:14" s="1" customFormat="1" x14ac:dyDescent="0.25">
      <c r="A1" s="7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5">
      <c r="A2" s="8" t="s">
        <v>23</v>
      </c>
      <c r="B2" s="2">
        <v>3</v>
      </c>
      <c r="C2" s="2">
        <v>4</v>
      </c>
      <c r="D2" s="2">
        <v>2</v>
      </c>
      <c r="E2" s="2">
        <v>2</v>
      </c>
      <c r="F2" s="2">
        <v>2</v>
      </c>
      <c r="G2" s="2">
        <v>4</v>
      </c>
      <c r="H2" s="2">
        <v>4</v>
      </c>
      <c r="I2" s="2">
        <v>4</v>
      </c>
      <c r="J2" s="2">
        <v>4</v>
      </c>
      <c r="K2" s="2">
        <v>4</v>
      </c>
      <c r="L2" s="2">
        <v>4</v>
      </c>
      <c r="M2" s="2">
        <v>4</v>
      </c>
      <c r="N2" s="2">
        <v>4</v>
      </c>
    </row>
    <row r="3" spans="1:14" x14ac:dyDescent="0.25">
      <c r="A3" s="8" t="s">
        <v>15</v>
      </c>
      <c r="B3" s="2">
        <v>2</v>
      </c>
      <c r="C3" s="2">
        <v>2</v>
      </c>
      <c r="D3" s="2">
        <v>3</v>
      </c>
      <c r="E3" s="2">
        <v>3</v>
      </c>
      <c r="F3" s="2">
        <v>4</v>
      </c>
      <c r="G3" s="2">
        <v>2</v>
      </c>
      <c r="H3" s="2">
        <v>3</v>
      </c>
      <c r="I3" s="2">
        <v>3</v>
      </c>
      <c r="J3" s="2">
        <v>2</v>
      </c>
      <c r="K3" s="2">
        <v>2</v>
      </c>
      <c r="L3" s="2">
        <v>1</v>
      </c>
      <c r="M3" s="2">
        <v>2</v>
      </c>
      <c r="N3" s="2">
        <v>2</v>
      </c>
    </row>
    <row r="4" spans="1:14" x14ac:dyDescent="0.25">
      <c r="A4" s="8" t="s">
        <v>18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2</v>
      </c>
      <c r="M4" s="2">
        <v>3</v>
      </c>
      <c r="N4" s="2">
        <v>3</v>
      </c>
    </row>
    <row r="5" spans="1:14" x14ac:dyDescent="0.25">
      <c r="A5" s="8" t="s">
        <v>16</v>
      </c>
      <c r="B5" s="2">
        <v>4</v>
      </c>
      <c r="C5" s="2">
        <v>3</v>
      </c>
      <c r="D5" s="2">
        <v>4</v>
      </c>
      <c r="E5" s="2">
        <v>4</v>
      </c>
      <c r="F5" s="2">
        <v>3</v>
      </c>
      <c r="G5" s="2">
        <v>3</v>
      </c>
      <c r="H5" s="2">
        <v>2</v>
      </c>
      <c r="I5" s="2">
        <v>2</v>
      </c>
      <c r="J5" s="2">
        <v>3</v>
      </c>
      <c r="K5" s="2">
        <v>3</v>
      </c>
      <c r="L5" s="2">
        <v>3</v>
      </c>
      <c r="M5" s="2">
        <v>1</v>
      </c>
      <c r="N5" s="2">
        <v>1</v>
      </c>
    </row>
    <row r="7" spans="1:14" x14ac:dyDescent="0.25">
      <c r="A7" s="8" t="s">
        <v>19</v>
      </c>
      <c r="B7" s="2">
        <v>1</v>
      </c>
      <c r="C7" s="2">
        <v>2</v>
      </c>
      <c r="D7" s="2">
        <v>1</v>
      </c>
      <c r="E7" s="2">
        <v>2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</row>
    <row r="8" spans="1:14" x14ac:dyDescent="0.25">
      <c r="A8" s="8" t="s">
        <v>26</v>
      </c>
      <c r="B8" s="2">
        <v>3</v>
      </c>
      <c r="C8" s="2">
        <v>1</v>
      </c>
      <c r="D8" s="2">
        <v>2</v>
      </c>
      <c r="E8" s="2">
        <v>1</v>
      </c>
      <c r="F8" s="2">
        <v>1</v>
      </c>
      <c r="G8" s="2">
        <v>2</v>
      </c>
      <c r="H8" s="2">
        <v>1</v>
      </c>
      <c r="I8" s="2">
        <v>1</v>
      </c>
      <c r="J8" s="2">
        <v>1</v>
      </c>
      <c r="K8" s="2">
        <v>1</v>
      </c>
      <c r="L8" s="2">
        <v>2</v>
      </c>
      <c r="M8" s="2">
        <v>2</v>
      </c>
      <c r="N8" s="2">
        <v>2</v>
      </c>
    </row>
    <row r="9" spans="1:14" x14ac:dyDescent="0.25">
      <c r="A9" s="8" t="s">
        <v>25</v>
      </c>
      <c r="B9" s="2">
        <v>4</v>
      </c>
      <c r="C9" s="2">
        <v>3</v>
      </c>
      <c r="D9" s="2">
        <v>3</v>
      </c>
      <c r="E9" s="2">
        <v>3</v>
      </c>
      <c r="F9" s="2">
        <v>2</v>
      </c>
      <c r="G9" s="2">
        <v>1</v>
      </c>
      <c r="H9" s="2">
        <v>2</v>
      </c>
      <c r="I9" s="2">
        <v>2</v>
      </c>
      <c r="J9" s="2">
        <v>2</v>
      </c>
      <c r="K9" s="2">
        <v>2</v>
      </c>
      <c r="L9" s="2">
        <v>1</v>
      </c>
      <c r="M9" s="2">
        <v>1</v>
      </c>
      <c r="N9" s="2">
        <v>1</v>
      </c>
    </row>
    <row r="10" spans="1:14" x14ac:dyDescent="0.25">
      <c r="A10" s="8" t="s">
        <v>22</v>
      </c>
      <c r="B10" s="2">
        <v>2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</row>
    <row r="12" spans="1:14" x14ac:dyDescent="0.25">
      <c r="A12" s="8" t="s">
        <v>17</v>
      </c>
      <c r="B12" s="2">
        <v>2</v>
      </c>
      <c r="C12" s="2">
        <v>3</v>
      </c>
      <c r="D12" s="2">
        <v>3</v>
      </c>
      <c r="E12" s="2">
        <v>4</v>
      </c>
      <c r="F12" s="2">
        <v>4</v>
      </c>
      <c r="G12" s="2">
        <v>2</v>
      </c>
      <c r="H12" s="2">
        <v>2</v>
      </c>
      <c r="I12" s="2">
        <v>2</v>
      </c>
      <c r="J12" s="2">
        <v>3</v>
      </c>
      <c r="K12" s="2">
        <v>4</v>
      </c>
      <c r="L12" s="2">
        <v>4</v>
      </c>
      <c r="M12" s="2">
        <v>4</v>
      </c>
      <c r="N12" s="2">
        <v>4</v>
      </c>
    </row>
    <row r="13" spans="1:14" x14ac:dyDescent="0.25">
      <c r="A13" s="8" t="s">
        <v>24</v>
      </c>
      <c r="B13" s="2">
        <v>4</v>
      </c>
      <c r="C13" s="2">
        <v>2</v>
      </c>
      <c r="D13" s="2">
        <v>2</v>
      </c>
      <c r="E13" s="2">
        <v>2</v>
      </c>
      <c r="F13" s="2">
        <v>2</v>
      </c>
      <c r="G13" s="2">
        <v>3</v>
      </c>
      <c r="H13" s="2">
        <v>3</v>
      </c>
      <c r="I13" s="2">
        <v>3</v>
      </c>
      <c r="J13" s="2">
        <v>2</v>
      </c>
      <c r="K13" s="2">
        <v>3</v>
      </c>
      <c r="L13" s="2">
        <v>2</v>
      </c>
      <c r="M13" s="2">
        <v>2</v>
      </c>
      <c r="N13" s="2">
        <v>2</v>
      </c>
    </row>
    <row r="14" spans="1:14" x14ac:dyDescent="0.25">
      <c r="A14" s="8" t="s">
        <v>21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</row>
    <row r="15" spans="1:14" x14ac:dyDescent="0.25">
      <c r="A15" s="8" t="s">
        <v>20</v>
      </c>
      <c r="B15" s="2">
        <v>3</v>
      </c>
      <c r="C15" s="2">
        <v>4</v>
      </c>
      <c r="D15" s="2">
        <v>4</v>
      </c>
      <c r="E15" s="2">
        <v>3</v>
      </c>
      <c r="F15" s="2">
        <v>3</v>
      </c>
      <c r="G15" s="2">
        <v>4</v>
      </c>
      <c r="H15" s="2">
        <v>4</v>
      </c>
      <c r="I15" s="2">
        <v>4</v>
      </c>
      <c r="J15" s="2">
        <v>4</v>
      </c>
      <c r="K15" s="2">
        <v>2</v>
      </c>
      <c r="L15" s="2">
        <v>3</v>
      </c>
      <c r="M15" s="2">
        <v>3</v>
      </c>
      <c r="N15" s="2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N25" sqref="N25"/>
    </sheetView>
  </sheetViews>
  <sheetFormatPr defaultColWidth="8.85546875" defaultRowHeight="12.75" x14ac:dyDescent="0.2"/>
  <cols>
    <col min="1" max="16384" width="8.85546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2015-10-21T15:15:19Z</dcterms:created>
  <dcterms:modified xsi:type="dcterms:W3CDTF">2019-11-08T05:54:56Z</dcterms:modified>
</cp:coreProperties>
</file>