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heets/sheet1.xml" ContentType="application/vnd.openxmlformats-officedocument.spreadsheetml.chart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ropbox\FFootball\Yearly Stats\"/>
    </mc:Choice>
  </mc:AlternateContent>
  <xr:revisionPtr revIDLastSave="0" documentId="13_ncr:1_{C8536118-F3E6-4D64-B182-C64A13BA0A3B}" xr6:coauthVersionLast="45" xr6:coauthVersionMax="45" xr10:uidLastSave="{00000000-0000-0000-0000-000000000000}"/>
  <bookViews>
    <workbookView xWindow="-120" yWindow="-120" windowWidth="29040" windowHeight="15840" tabRatio="772" xr2:uid="{00000000-000D-0000-FFFF-FFFF00000000}"/>
  </bookViews>
  <sheets>
    <sheet name="Weekly Scores" sheetId="1" r:id="rId1"/>
    <sheet name="Weekly Avg" sheetId="2" r:id="rId2"/>
    <sheet name="PSA" sheetId="3" r:id="rId3"/>
    <sheet name="Point Difference" sheetId="4" r:id="rId4"/>
    <sheet name="Overall Rank" sheetId="5" r:id="rId5"/>
    <sheet name="Overall Graph" sheetId="6" r:id="rId6"/>
    <sheet name="Divisional Ranks" sheetId="9" r:id="rId7"/>
    <sheet name="Divisional Graphs" sheetId="10" r:id="rId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13" i="5" l="1"/>
  <c r="A12" i="5"/>
  <c r="A11" i="5"/>
  <c r="A10" i="5"/>
  <c r="A9" i="5"/>
  <c r="A8" i="5"/>
  <c r="A7" i="5"/>
  <c r="A6" i="5"/>
  <c r="A5" i="5"/>
  <c r="A4" i="5"/>
  <c r="A3" i="5"/>
  <c r="A2" i="5"/>
  <c r="A13" i="4"/>
  <c r="A12" i="4"/>
  <c r="A11" i="4"/>
  <c r="A10" i="4"/>
  <c r="A9" i="4"/>
  <c r="A8" i="4"/>
  <c r="A7" i="4"/>
  <c r="A6" i="4"/>
  <c r="A5" i="4"/>
  <c r="A4" i="4"/>
  <c r="A3" i="4"/>
  <c r="A2" i="4"/>
  <c r="P3" i="3"/>
  <c r="P4" i="3"/>
  <c r="P5" i="3"/>
  <c r="P6" i="3"/>
  <c r="P7" i="3"/>
  <c r="P8" i="3"/>
  <c r="P9" i="3"/>
  <c r="P10" i="3"/>
  <c r="P11" i="3"/>
  <c r="P12" i="3"/>
  <c r="P13" i="3"/>
  <c r="P2" i="3"/>
  <c r="O3" i="3"/>
  <c r="O4" i="3"/>
  <c r="O5" i="3"/>
  <c r="O6" i="3"/>
  <c r="O7" i="3"/>
  <c r="O8" i="3"/>
  <c r="O9" i="3"/>
  <c r="O10" i="3"/>
  <c r="O11" i="3"/>
  <c r="O12" i="3"/>
  <c r="O13" i="3"/>
  <c r="O2" i="3"/>
  <c r="A13" i="3"/>
  <c r="A12" i="3"/>
  <c r="A11" i="3"/>
  <c r="A10" i="3"/>
  <c r="A9" i="3"/>
  <c r="A8" i="3"/>
  <c r="A7" i="3"/>
  <c r="A6" i="3"/>
  <c r="A5" i="3"/>
  <c r="A4" i="3"/>
  <c r="A3" i="3"/>
  <c r="A2" i="3"/>
  <c r="A5" i="2"/>
  <c r="A6" i="2"/>
  <c r="A7" i="2"/>
  <c r="A8" i="2"/>
  <c r="A9" i="2"/>
  <c r="A10" i="2"/>
  <c r="A11" i="2"/>
  <c r="A12" i="2"/>
  <c r="A13" i="2"/>
  <c r="A4" i="2"/>
  <c r="A3" i="2"/>
  <c r="A2" i="2"/>
  <c r="N3" i="2"/>
  <c r="N4" i="2"/>
  <c r="N5" i="2"/>
  <c r="N6" i="2"/>
  <c r="N7" i="2"/>
  <c r="N8" i="2"/>
  <c r="N9" i="2"/>
  <c r="N10" i="2"/>
  <c r="N11" i="2"/>
  <c r="N12" i="2"/>
  <c r="N13" i="2"/>
  <c r="M3" i="2"/>
  <c r="M4" i="2"/>
  <c r="M5" i="2"/>
  <c r="M6" i="2"/>
  <c r="M7" i="2"/>
  <c r="M8" i="2"/>
  <c r="M9" i="2"/>
  <c r="M10" i="2"/>
  <c r="M11" i="2"/>
  <c r="M12" i="2"/>
  <c r="M13" i="2"/>
  <c r="L3" i="2"/>
  <c r="L4" i="2"/>
  <c r="L5" i="2"/>
  <c r="L6" i="2"/>
  <c r="L7" i="2"/>
  <c r="L8" i="2"/>
  <c r="L9" i="2"/>
  <c r="L10" i="2"/>
  <c r="L11" i="2"/>
  <c r="L12" i="2"/>
  <c r="L13" i="2"/>
  <c r="K3" i="2"/>
  <c r="K4" i="2"/>
  <c r="K5" i="2"/>
  <c r="K6" i="2"/>
  <c r="K7" i="2"/>
  <c r="K8" i="2"/>
  <c r="K9" i="2"/>
  <c r="K10" i="2"/>
  <c r="K11" i="2"/>
  <c r="K12" i="2"/>
  <c r="K13" i="2"/>
  <c r="J3" i="2"/>
  <c r="J4" i="2"/>
  <c r="J5" i="2"/>
  <c r="J6" i="2"/>
  <c r="J7" i="2"/>
  <c r="J8" i="2"/>
  <c r="J9" i="2"/>
  <c r="J10" i="2"/>
  <c r="J11" i="2"/>
  <c r="J12" i="2"/>
  <c r="J13" i="2"/>
  <c r="I3" i="2"/>
  <c r="I4" i="2"/>
  <c r="I5" i="2"/>
  <c r="I6" i="2"/>
  <c r="I7" i="2"/>
  <c r="I8" i="2"/>
  <c r="I9" i="2"/>
  <c r="I10" i="2"/>
  <c r="I11" i="2"/>
  <c r="I12" i="2"/>
  <c r="I13" i="2"/>
  <c r="H3" i="2"/>
  <c r="H4" i="2"/>
  <c r="H5" i="2"/>
  <c r="H6" i="2"/>
  <c r="H7" i="2"/>
  <c r="H8" i="2"/>
  <c r="H9" i="2"/>
  <c r="H10" i="2"/>
  <c r="H11" i="2"/>
  <c r="H12" i="2"/>
  <c r="H13" i="2"/>
  <c r="G3" i="2"/>
  <c r="G4" i="2"/>
  <c r="G5" i="2"/>
  <c r="G6" i="2"/>
  <c r="G7" i="2"/>
  <c r="G8" i="2"/>
  <c r="G9" i="2"/>
  <c r="G10" i="2"/>
  <c r="G11" i="2"/>
  <c r="G12" i="2"/>
  <c r="G13" i="2"/>
  <c r="F3" i="2"/>
  <c r="F4" i="2"/>
  <c r="F5" i="2"/>
  <c r="F6" i="2"/>
  <c r="F7" i="2"/>
  <c r="F8" i="2"/>
  <c r="F9" i="2"/>
  <c r="F10" i="2"/>
  <c r="F11" i="2"/>
  <c r="F12" i="2"/>
  <c r="F13" i="2"/>
  <c r="E3" i="2"/>
  <c r="E4" i="2"/>
  <c r="E5" i="2"/>
  <c r="E6" i="2"/>
  <c r="E7" i="2"/>
  <c r="E8" i="2"/>
  <c r="E9" i="2"/>
  <c r="E10" i="2"/>
  <c r="E11" i="2"/>
  <c r="E12" i="2"/>
  <c r="E13" i="2"/>
  <c r="D3" i="2"/>
  <c r="D4" i="2"/>
  <c r="D5" i="2"/>
  <c r="D6" i="2"/>
  <c r="D7" i="2"/>
  <c r="D8" i="2"/>
  <c r="D9" i="2"/>
  <c r="D10" i="2"/>
  <c r="D11" i="2"/>
  <c r="D12" i="2"/>
  <c r="D13" i="2"/>
  <c r="C3" i="2"/>
  <c r="C4" i="2"/>
  <c r="C5" i="2"/>
  <c r="C6" i="2"/>
  <c r="C7" i="2"/>
  <c r="C8" i="2"/>
  <c r="C9" i="2"/>
  <c r="C10" i="2"/>
  <c r="C11" i="2"/>
  <c r="C12" i="2"/>
  <c r="C13" i="2"/>
  <c r="B3" i="2"/>
  <c r="B4" i="2"/>
  <c r="B5" i="2"/>
  <c r="B6" i="2"/>
  <c r="B7" i="2"/>
  <c r="B8" i="2"/>
  <c r="B9" i="2"/>
  <c r="B10" i="2"/>
  <c r="B11" i="2"/>
  <c r="B12" i="2"/>
  <c r="B13" i="2"/>
  <c r="N2" i="2"/>
  <c r="M2" i="2"/>
  <c r="L2" i="2"/>
  <c r="K2" i="2"/>
  <c r="J2" i="2"/>
  <c r="I2" i="2"/>
  <c r="H2" i="2"/>
  <c r="G2" i="2"/>
  <c r="F2" i="2"/>
  <c r="E2" i="2"/>
  <c r="D2" i="2"/>
  <c r="C2" i="2"/>
  <c r="B2" i="2"/>
  <c r="O3" i="1"/>
  <c r="O4" i="1"/>
  <c r="B4" i="4" s="1"/>
  <c r="O5" i="1"/>
  <c r="B5" i="4" s="1"/>
  <c r="O6" i="1"/>
  <c r="O7" i="1"/>
  <c r="B7" i="4" s="1"/>
  <c r="O8" i="1"/>
  <c r="O9" i="1"/>
  <c r="O10" i="1"/>
  <c r="B10" i="4" s="1"/>
  <c r="O11" i="1"/>
  <c r="O12" i="1"/>
  <c r="O13" i="1"/>
  <c r="B13" i="4" s="1"/>
  <c r="O2" i="1"/>
  <c r="B12" i="4" l="1"/>
  <c r="B9" i="4"/>
  <c r="B2" i="4"/>
  <c r="B8" i="4"/>
  <c r="B3" i="4"/>
  <c r="B11" i="4"/>
  <c r="B6" i="4"/>
</calcChain>
</file>

<file path=xl/sharedStrings.xml><?xml version="1.0" encoding="utf-8"?>
<sst xmlns="http://schemas.openxmlformats.org/spreadsheetml/2006/main" count="53" uniqueCount="28">
  <si>
    <t>Total</t>
  </si>
  <si>
    <t>Average</t>
  </si>
  <si>
    <t>Week 1</t>
  </si>
  <si>
    <t>Week 2</t>
  </si>
  <si>
    <t>Week 3</t>
  </si>
  <si>
    <t>Week 4</t>
  </si>
  <si>
    <t>Week 5</t>
  </si>
  <si>
    <t>Week 6</t>
  </si>
  <si>
    <t>Week 7</t>
  </si>
  <si>
    <t>Week 8</t>
  </si>
  <si>
    <t>Week 9</t>
  </si>
  <si>
    <t>Week 10</t>
  </si>
  <si>
    <t>Week 11</t>
  </si>
  <si>
    <t>Week 12</t>
  </si>
  <si>
    <t>Week 13</t>
  </si>
  <si>
    <t>Cyrus the Virus</t>
  </si>
  <si>
    <t>Angela Baker's Unit</t>
  </si>
  <si>
    <t>Pat's Video Rentals</t>
  </si>
  <si>
    <t>Frankenstein</t>
  </si>
  <si>
    <t>Lots-o-Asskic'n Bear</t>
  </si>
  <si>
    <t>Pennywise the Clown</t>
  </si>
  <si>
    <t>Roy's Toys</t>
  </si>
  <si>
    <t>Babadook Bangers</t>
  </si>
  <si>
    <t>Count Dracula</t>
  </si>
  <si>
    <t>The Creeper</t>
  </si>
  <si>
    <t>Hannibals fava beans</t>
  </si>
  <si>
    <t>Bateman's Friends</t>
  </si>
  <si>
    <t>Cyrus The Virus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</si>
</sst>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_);[Red]\(0.00\)"/>
    <numFmt numFmtId="165" formatCode="0_);[Red]\(0\)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sz val="11"/>
      <color rgb="FF00B05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15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4" fontId="2" fillId="0" borderId="0" xfId="0" applyNumberFormat="1" applyFont="1" applyAlignment="1">
      <alignment horizontal="center"/>
    </xf>
    <xf numFmtId="164" fontId="0" fillId="0" borderId="0" xfId="0" applyNumberFormat="1" applyFill="1" applyAlignment="1">
      <alignment horizontal="center"/>
    </xf>
    <xf numFmtId="0" fontId="2" fillId="0" borderId="0" xfId="1"/>
    <xf numFmtId="0" fontId="1" fillId="0" borderId="0" xfId="0" applyFont="1" applyAlignment="1"/>
    <xf numFmtId="0" fontId="0" fillId="0" borderId="0" xfId="0" applyAlignment="1"/>
    <xf numFmtId="165" fontId="0" fillId="0" borderId="0" xfId="0" applyNumberFormat="1" applyAlignment="1">
      <alignment horizontal="center"/>
    </xf>
    <xf numFmtId="165" fontId="2" fillId="0" borderId="0" xfId="0" applyNumberFormat="1" applyFont="1" applyAlignment="1">
      <alignment horizontal="center"/>
    </xf>
    <xf numFmtId="165" fontId="0" fillId="0" borderId="0" xfId="0" applyNumberFormat="1" applyFill="1" applyAlignment="1">
      <alignment horizontal="center"/>
    </xf>
    <xf numFmtId="2" fontId="0" fillId="0" borderId="0" xfId="0" applyNumberFormat="1" applyAlignment="1">
      <alignment horizontal="center"/>
    </xf>
    <xf numFmtId="2" fontId="4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7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6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1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'Overall Rank'!$A$2</c:f>
              <c:strCache>
                <c:ptCount val="1"/>
                <c:pt idx="0">
                  <c:v>Cyrus the Virus</c:v>
                </c:pt>
              </c:strCache>
            </c:strRef>
          </c:tx>
          <c:cat>
            <c:strRef>
              <c:f>'Overall Rank'!$B$1:$N$1</c:f>
              <c:strCache>
                <c:ptCount val="13"/>
                <c:pt idx="0">
                  <c:v>Week 1</c:v>
                </c:pt>
                <c:pt idx="1">
                  <c:v>Week 2</c:v>
                </c:pt>
                <c:pt idx="2">
                  <c:v>Week 3</c:v>
                </c:pt>
                <c:pt idx="3">
                  <c:v>Week 4</c:v>
                </c:pt>
                <c:pt idx="4">
                  <c:v>Week 5</c:v>
                </c:pt>
                <c:pt idx="5">
                  <c:v>Week 6</c:v>
                </c:pt>
                <c:pt idx="6">
                  <c:v>Week 7</c:v>
                </c:pt>
                <c:pt idx="7">
                  <c:v>Week 8</c:v>
                </c:pt>
                <c:pt idx="8">
                  <c:v>Week 9</c:v>
                </c:pt>
                <c:pt idx="9">
                  <c:v>Week 10</c:v>
                </c:pt>
                <c:pt idx="10">
                  <c:v>Week 11</c:v>
                </c:pt>
                <c:pt idx="11">
                  <c:v>Week 12</c:v>
                </c:pt>
                <c:pt idx="12">
                  <c:v>Week 13</c:v>
                </c:pt>
              </c:strCache>
            </c:strRef>
          </c:cat>
          <c:val>
            <c:numRef>
              <c:f>'Overall Rank'!$B$2:$N$2</c:f>
              <c:numCache>
                <c:formatCode>0_);[Red]\(0\)</c:formatCode>
                <c:ptCount val="13"/>
                <c:pt idx="0">
                  <c:v>11</c:v>
                </c:pt>
                <c:pt idx="1">
                  <c:v>12</c:v>
                </c:pt>
                <c:pt idx="2">
                  <c:v>12</c:v>
                </c:pt>
                <c:pt idx="3">
                  <c:v>12</c:v>
                </c:pt>
                <c:pt idx="4">
                  <c:v>12</c:v>
                </c:pt>
                <c:pt idx="5">
                  <c:v>12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12</c:v>
                </c:pt>
                <c:pt idx="12">
                  <c:v>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FEB-45B2-A1D9-3B84B990CD09}"/>
            </c:ext>
          </c:extLst>
        </c:ser>
        <c:ser>
          <c:idx val="1"/>
          <c:order val="1"/>
          <c:tx>
            <c:strRef>
              <c:f>'Overall Rank'!$A$3</c:f>
              <c:strCache>
                <c:ptCount val="1"/>
                <c:pt idx="0">
                  <c:v>Angela Baker's Unit</c:v>
                </c:pt>
              </c:strCache>
            </c:strRef>
          </c:tx>
          <c:cat>
            <c:strRef>
              <c:f>'Overall Rank'!$B$1:$N$1</c:f>
              <c:strCache>
                <c:ptCount val="13"/>
                <c:pt idx="0">
                  <c:v>Week 1</c:v>
                </c:pt>
                <c:pt idx="1">
                  <c:v>Week 2</c:v>
                </c:pt>
                <c:pt idx="2">
                  <c:v>Week 3</c:v>
                </c:pt>
                <c:pt idx="3">
                  <c:v>Week 4</c:v>
                </c:pt>
                <c:pt idx="4">
                  <c:v>Week 5</c:v>
                </c:pt>
                <c:pt idx="5">
                  <c:v>Week 6</c:v>
                </c:pt>
                <c:pt idx="6">
                  <c:v>Week 7</c:v>
                </c:pt>
                <c:pt idx="7">
                  <c:v>Week 8</c:v>
                </c:pt>
                <c:pt idx="8">
                  <c:v>Week 9</c:v>
                </c:pt>
                <c:pt idx="9">
                  <c:v>Week 10</c:v>
                </c:pt>
                <c:pt idx="10">
                  <c:v>Week 11</c:v>
                </c:pt>
                <c:pt idx="11">
                  <c:v>Week 12</c:v>
                </c:pt>
                <c:pt idx="12">
                  <c:v>Week 13</c:v>
                </c:pt>
              </c:strCache>
            </c:strRef>
          </c:cat>
          <c:val>
            <c:numRef>
              <c:f>'Overall Rank'!$B$3:$N$3</c:f>
              <c:numCache>
                <c:formatCode>0_);[Red]\(0\)</c:formatCode>
                <c:ptCount val="13"/>
                <c:pt idx="0">
                  <c:v>2</c:v>
                </c:pt>
                <c:pt idx="1">
                  <c:v>7</c:v>
                </c:pt>
                <c:pt idx="2">
                  <c:v>4</c:v>
                </c:pt>
                <c:pt idx="3">
                  <c:v>4</c:v>
                </c:pt>
                <c:pt idx="4">
                  <c:v>3</c:v>
                </c:pt>
                <c:pt idx="5">
                  <c:v>3</c:v>
                </c:pt>
                <c:pt idx="6">
                  <c:v>2</c:v>
                </c:pt>
                <c:pt idx="7">
                  <c:v>2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FEB-45B2-A1D9-3B84B990CD09}"/>
            </c:ext>
          </c:extLst>
        </c:ser>
        <c:ser>
          <c:idx val="2"/>
          <c:order val="2"/>
          <c:tx>
            <c:strRef>
              <c:f>'Overall Rank'!$A$4</c:f>
              <c:strCache>
                <c:ptCount val="1"/>
                <c:pt idx="0">
                  <c:v>Pat's Video Rentals</c:v>
                </c:pt>
              </c:strCache>
            </c:strRef>
          </c:tx>
          <c:cat>
            <c:strRef>
              <c:f>'Overall Rank'!$B$1:$N$1</c:f>
              <c:strCache>
                <c:ptCount val="13"/>
                <c:pt idx="0">
                  <c:v>Week 1</c:v>
                </c:pt>
                <c:pt idx="1">
                  <c:v>Week 2</c:v>
                </c:pt>
                <c:pt idx="2">
                  <c:v>Week 3</c:v>
                </c:pt>
                <c:pt idx="3">
                  <c:v>Week 4</c:v>
                </c:pt>
                <c:pt idx="4">
                  <c:v>Week 5</c:v>
                </c:pt>
                <c:pt idx="5">
                  <c:v>Week 6</c:v>
                </c:pt>
                <c:pt idx="6">
                  <c:v>Week 7</c:v>
                </c:pt>
                <c:pt idx="7">
                  <c:v>Week 8</c:v>
                </c:pt>
                <c:pt idx="8">
                  <c:v>Week 9</c:v>
                </c:pt>
                <c:pt idx="9">
                  <c:v>Week 10</c:v>
                </c:pt>
                <c:pt idx="10">
                  <c:v>Week 11</c:v>
                </c:pt>
                <c:pt idx="11">
                  <c:v>Week 12</c:v>
                </c:pt>
                <c:pt idx="12">
                  <c:v>Week 13</c:v>
                </c:pt>
              </c:strCache>
            </c:strRef>
          </c:cat>
          <c:val>
            <c:numRef>
              <c:f>'Overall Rank'!$B$4:$N$4</c:f>
              <c:numCache>
                <c:formatCode>0_);[Red]\(0\)</c:formatCode>
                <c:ptCount val="13"/>
                <c:pt idx="0">
                  <c:v>9</c:v>
                </c:pt>
                <c:pt idx="1">
                  <c:v>5</c:v>
                </c:pt>
                <c:pt idx="2">
                  <c:v>3</c:v>
                </c:pt>
                <c:pt idx="3">
                  <c:v>3</c:v>
                </c:pt>
                <c:pt idx="4">
                  <c:v>2</c:v>
                </c:pt>
                <c:pt idx="5">
                  <c:v>2</c:v>
                </c:pt>
                <c:pt idx="6">
                  <c:v>1</c:v>
                </c:pt>
                <c:pt idx="7">
                  <c:v>1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FEB-45B2-A1D9-3B84B990CD09}"/>
            </c:ext>
          </c:extLst>
        </c:ser>
        <c:ser>
          <c:idx val="3"/>
          <c:order val="3"/>
          <c:tx>
            <c:strRef>
              <c:f>'Overall Rank'!$A$5</c:f>
              <c:strCache>
                <c:ptCount val="1"/>
                <c:pt idx="0">
                  <c:v>Frankenstein</c:v>
                </c:pt>
              </c:strCache>
            </c:strRef>
          </c:tx>
          <c:cat>
            <c:strRef>
              <c:f>'Overall Rank'!$B$1:$N$1</c:f>
              <c:strCache>
                <c:ptCount val="13"/>
                <c:pt idx="0">
                  <c:v>Week 1</c:v>
                </c:pt>
                <c:pt idx="1">
                  <c:v>Week 2</c:v>
                </c:pt>
                <c:pt idx="2">
                  <c:v>Week 3</c:v>
                </c:pt>
                <c:pt idx="3">
                  <c:v>Week 4</c:v>
                </c:pt>
                <c:pt idx="4">
                  <c:v>Week 5</c:v>
                </c:pt>
                <c:pt idx="5">
                  <c:v>Week 6</c:v>
                </c:pt>
                <c:pt idx="6">
                  <c:v>Week 7</c:v>
                </c:pt>
                <c:pt idx="7">
                  <c:v>Week 8</c:v>
                </c:pt>
                <c:pt idx="8">
                  <c:v>Week 9</c:v>
                </c:pt>
                <c:pt idx="9">
                  <c:v>Week 10</c:v>
                </c:pt>
                <c:pt idx="10">
                  <c:v>Week 11</c:v>
                </c:pt>
                <c:pt idx="11">
                  <c:v>Week 12</c:v>
                </c:pt>
                <c:pt idx="12">
                  <c:v>Week 13</c:v>
                </c:pt>
              </c:strCache>
            </c:strRef>
          </c:cat>
          <c:val>
            <c:numRef>
              <c:f>'Overall Rank'!$B$5:$N$5</c:f>
              <c:numCache>
                <c:formatCode>0_);[Red]\(0\)</c:formatCode>
                <c:ptCount val="13"/>
                <c:pt idx="0">
                  <c:v>6</c:v>
                </c:pt>
                <c:pt idx="1">
                  <c:v>3</c:v>
                </c:pt>
                <c:pt idx="2">
                  <c:v>6</c:v>
                </c:pt>
                <c:pt idx="3">
                  <c:v>8</c:v>
                </c:pt>
                <c:pt idx="4">
                  <c:v>11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9</c:v>
                </c:pt>
                <c:pt idx="9">
                  <c:v>9</c:v>
                </c:pt>
                <c:pt idx="10">
                  <c:v>11</c:v>
                </c:pt>
                <c:pt idx="11">
                  <c:v>10</c:v>
                </c:pt>
                <c:pt idx="12">
                  <c:v>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FEB-45B2-A1D9-3B84B990CD09}"/>
            </c:ext>
          </c:extLst>
        </c:ser>
        <c:ser>
          <c:idx val="4"/>
          <c:order val="4"/>
          <c:tx>
            <c:strRef>
              <c:f>'Overall Rank'!$A$6</c:f>
              <c:strCache>
                <c:ptCount val="1"/>
                <c:pt idx="0">
                  <c:v>Lots-o-Asskic'n Bear</c:v>
                </c:pt>
              </c:strCache>
            </c:strRef>
          </c:tx>
          <c:cat>
            <c:strRef>
              <c:f>'Overall Rank'!$B$1:$N$1</c:f>
              <c:strCache>
                <c:ptCount val="13"/>
                <c:pt idx="0">
                  <c:v>Week 1</c:v>
                </c:pt>
                <c:pt idx="1">
                  <c:v>Week 2</c:v>
                </c:pt>
                <c:pt idx="2">
                  <c:v>Week 3</c:v>
                </c:pt>
                <c:pt idx="3">
                  <c:v>Week 4</c:v>
                </c:pt>
                <c:pt idx="4">
                  <c:v>Week 5</c:v>
                </c:pt>
                <c:pt idx="5">
                  <c:v>Week 6</c:v>
                </c:pt>
                <c:pt idx="6">
                  <c:v>Week 7</c:v>
                </c:pt>
                <c:pt idx="7">
                  <c:v>Week 8</c:v>
                </c:pt>
                <c:pt idx="8">
                  <c:v>Week 9</c:v>
                </c:pt>
                <c:pt idx="9">
                  <c:v>Week 10</c:v>
                </c:pt>
                <c:pt idx="10">
                  <c:v>Week 11</c:v>
                </c:pt>
                <c:pt idx="11">
                  <c:v>Week 12</c:v>
                </c:pt>
                <c:pt idx="12">
                  <c:v>Week 13</c:v>
                </c:pt>
              </c:strCache>
            </c:strRef>
          </c:cat>
          <c:val>
            <c:numRef>
              <c:f>'Overall Rank'!$B$6:$N$6</c:f>
              <c:numCache>
                <c:formatCode>0_);[Red]\(0\)</c:formatCode>
                <c:ptCount val="13"/>
                <c:pt idx="0">
                  <c:v>8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1</c:v>
                </c:pt>
                <c:pt idx="5">
                  <c:v>1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FEB-45B2-A1D9-3B84B990CD09}"/>
            </c:ext>
          </c:extLst>
        </c:ser>
        <c:ser>
          <c:idx val="5"/>
          <c:order val="5"/>
          <c:tx>
            <c:strRef>
              <c:f>'Overall Rank'!$A$7</c:f>
              <c:strCache>
                <c:ptCount val="1"/>
                <c:pt idx="0">
                  <c:v>Pennywise the Clown</c:v>
                </c:pt>
              </c:strCache>
            </c:strRef>
          </c:tx>
          <c:cat>
            <c:strRef>
              <c:f>'Overall Rank'!$B$1:$N$1</c:f>
              <c:strCache>
                <c:ptCount val="13"/>
                <c:pt idx="0">
                  <c:v>Week 1</c:v>
                </c:pt>
                <c:pt idx="1">
                  <c:v>Week 2</c:v>
                </c:pt>
                <c:pt idx="2">
                  <c:v>Week 3</c:v>
                </c:pt>
                <c:pt idx="3">
                  <c:v>Week 4</c:v>
                </c:pt>
                <c:pt idx="4">
                  <c:v>Week 5</c:v>
                </c:pt>
                <c:pt idx="5">
                  <c:v>Week 6</c:v>
                </c:pt>
                <c:pt idx="6">
                  <c:v>Week 7</c:v>
                </c:pt>
                <c:pt idx="7">
                  <c:v>Week 8</c:v>
                </c:pt>
                <c:pt idx="8">
                  <c:v>Week 9</c:v>
                </c:pt>
                <c:pt idx="9">
                  <c:v>Week 10</c:v>
                </c:pt>
                <c:pt idx="10">
                  <c:v>Week 11</c:v>
                </c:pt>
                <c:pt idx="11">
                  <c:v>Week 12</c:v>
                </c:pt>
                <c:pt idx="12">
                  <c:v>Week 13</c:v>
                </c:pt>
              </c:strCache>
            </c:strRef>
          </c:cat>
          <c:val>
            <c:numRef>
              <c:f>'Overall Rank'!$B$7:$N$7</c:f>
              <c:numCache>
                <c:formatCode>0_);[Red]\(0\)</c:formatCode>
                <c:ptCount val="13"/>
                <c:pt idx="0">
                  <c:v>3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4</c:v>
                </c:pt>
                <c:pt idx="5">
                  <c:v>4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5</c:v>
                </c:pt>
                <c:pt idx="12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4FEB-45B2-A1D9-3B84B990CD09}"/>
            </c:ext>
          </c:extLst>
        </c:ser>
        <c:ser>
          <c:idx val="6"/>
          <c:order val="6"/>
          <c:tx>
            <c:strRef>
              <c:f>'Overall Rank'!$A$8</c:f>
              <c:strCache>
                <c:ptCount val="1"/>
                <c:pt idx="0">
                  <c:v>Roy's Toys</c:v>
                </c:pt>
              </c:strCache>
            </c:strRef>
          </c:tx>
          <c:cat>
            <c:strRef>
              <c:f>'Overall Rank'!$B$1:$N$1</c:f>
              <c:strCache>
                <c:ptCount val="13"/>
                <c:pt idx="0">
                  <c:v>Week 1</c:v>
                </c:pt>
                <c:pt idx="1">
                  <c:v>Week 2</c:v>
                </c:pt>
                <c:pt idx="2">
                  <c:v>Week 3</c:v>
                </c:pt>
                <c:pt idx="3">
                  <c:v>Week 4</c:v>
                </c:pt>
                <c:pt idx="4">
                  <c:v>Week 5</c:v>
                </c:pt>
                <c:pt idx="5">
                  <c:v>Week 6</c:v>
                </c:pt>
                <c:pt idx="6">
                  <c:v>Week 7</c:v>
                </c:pt>
                <c:pt idx="7">
                  <c:v>Week 8</c:v>
                </c:pt>
                <c:pt idx="8">
                  <c:v>Week 9</c:v>
                </c:pt>
                <c:pt idx="9">
                  <c:v>Week 10</c:v>
                </c:pt>
                <c:pt idx="10">
                  <c:v>Week 11</c:v>
                </c:pt>
                <c:pt idx="11">
                  <c:v>Week 12</c:v>
                </c:pt>
                <c:pt idx="12">
                  <c:v>Week 13</c:v>
                </c:pt>
              </c:strCache>
            </c:strRef>
          </c:cat>
          <c:val>
            <c:numRef>
              <c:f>'Overall Rank'!$B$8:$N$8</c:f>
              <c:numCache>
                <c:formatCode>0_);[Red]\(0\)</c:formatCode>
                <c:ptCount val="13"/>
                <c:pt idx="0">
                  <c:v>10</c:v>
                </c:pt>
                <c:pt idx="1">
                  <c:v>6</c:v>
                </c:pt>
                <c:pt idx="2">
                  <c:v>9</c:v>
                </c:pt>
                <c:pt idx="3">
                  <c:v>7</c:v>
                </c:pt>
                <c:pt idx="4">
                  <c:v>5</c:v>
                </c:pt>
                <c:pt idx="5">
                  <c:v>5</c:v>
                </c:pt>
                <c:pt idx="6">
                  <c:v>6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4</c:v>
                </c:pt>
                <c:pt idx="11">
                  <c:v>4</c:v>
                </c:pt>
                <c:pt idx="12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4FEB-45B2-A1D9-3B84B990CD09}"/>
            </c:ext>
          </c:extLst>
        </c:ser>
        <c:ser>
          <c:idx val="7"/>
          <c:order val="7"/>
          <c:tx>
            <c:strRef>
              <c:f>'Overall Rank'!$A$9</c:f>
              <c:strCache>
                <c:ptCount val="1"/>
                <c:pt idx="0">
                  <c:v>Babadook Bangers</c:v>
                </c:pt>
              </c:strCache>
            </c:strRef>
          </c:tx>
          <c:cat>
            <c:strRef>
              <c:f>'Overall Rank'!$B$1:$N$1</c:f>
              <c:strCache>
                <c:ptCount val="13"/>
                <c:pt idx="0">
                  <c:v>Week 1</c:v>
                </c:pt>
                <c:pt idx="1">
                  <c:v>Week 2</c:v>
                </c:pt>
                <c:pt idx="2">
                  <c:v>Week 3</c:v>
                </c:pt>
                <c:pt idx="3">
                  <c:v>Week 4</c:v>
                </c:pt>
                <c:pt idx="4">
                  <c:v>Week 5</c:v>
                </c:pt>
                <c:pt idx="5">
                  <c:v>Week 6</c:v>
                </c:pt>
                <c:pt idx="6">
                  <c:v>Week 7</c:v>
                </c:pt>
                <c:pt idx="7">
                  <c:v>Week 8</c:v>
                </c:pt>
                <c:pt idx="8">
                  <c:v>Week 9</c:v>
                </c:pt>
                <c:pt idx="9">
                  <c:v>Week 10</c:v>
                </c:pt>
                <c:pt idx="10">
                  <c:v>Week 11</c:v>
                </c:pt>
                <c:pt idx="11">
                  <c:v>Week 12</c:v>
                </c:pt>
                <c:pt idx="12">
                  <c:v>Week 13</c:v>
                </c:pt>
              </c:strCache>
            </c:strRef>
          </c:cat>
          <c:val>
            <c:numRef>
              <c:f>'Overall Rank'!$B$9:$N$9</c:f>
              <c:numCache>
                <c:formatCode>0_);[Red]\(0\)</c:formatCode>
                <c:ptCount val="13"/>
                <c:pt idx="0">
                  <c:v>1</c:v>
                </c:pt>
                <c:pt idx="1">
                  <c:v>8</c:v>
                </c:pt>
                <c:pt idx="2">
                  <c:v>10</c:v>
                </c:pt>
                <c:pt idx="3">
                  <c:v>5</c:v>
                </c:pt>
                <c:pt idx="4">
                  <c:v>8</c:v>
                </c:pt>
                <c:pt idx="5">
                  <c:v>9</c:v>
                </c:pt>
                <c:pt idx="6">
                  <c:v>11</c:v>
                </c:pt>
                <c:pt idx="7">
                  <c:v>11</c:v>
                </c:pt>
                <c:pt idx="8">
                  <c:v>12</c:v>
                </c:pt>
                <c:pt idx="9">
                  <c:v>10</c:v>
                </c:pt>
                <c:pt idx="10">
                  <c:v>10</c:v>
                </c:pt>
                <c:pt idx="11">
                  <c:v>11</c:v>
                </c:pt>
                <c:pt idx="12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4FEB-45B2-A1D9-3B84B990CD09}"/>
            </c:ext>
          </c:extLst>
        </c:ser>
        <c:ser>
          <c:idx val="8"/>
          <c:order val="8"/>
          <c:tx>
            <c:strRef>
              <c:f>'Overall Rank'!$A$10</c:f>
              <c:strCache>
                <c:ptCount val="1"/>
                <c:pt idx="0">
                  <c:v>Count Dracula</c:v>
                </c:pt>
              </c:strCache>
            </c:strRef>
          </c:tx>
          <c:cat>
            <c:strRef>
              <c:f>'Overall Rank'!$B$1:$N$1</c:f>
              <c:strCache>
                <c:ptCount val="13"/>
                <c:pt idx="0">
                  <c:v>Week 1</c:v>
                </c:pt>
                <c:pt idx="1">
                  <c:v>Week 2</c:v>
                </c:pt>
                <c:pt idx="2">
                  <c:v>Week 3</c:v>
                </c:pt>
                <c:pt idx="3">
                  <c:v>Week 4</c:v>
                </c:pt>
                <c:pt idx="4">
                  <c:v>Week 5</c:v>
                </c:pt>
                <c:pt idx="5">
                  <c:v>Week 6</c:v>
                </c:pt>
                <c:pt idx="6">
                  <c:v>Week 7</c:v>
                </c:pt>
                <c:pt idx="7">
                  <c:v>Week 8</c:v>
                </c:pt>
                <c:pt idx="8">
                  <c:v>Week 9</c:v>
                </c:pt>
                <c:pt idx="9">
                  <c:v>Week 10</c:v>
                </c:pt>
                <c:pt idx="10">
                  <c:v>Week 11</c:v>
                </c:pt>
                <c:pt idx="11">
                  <c:v>Week 12</c:v>
                </c:pt>
                <c:pt idx="12">
                  <c:v>Week 13</c:v>
                </c:pt>
              </c:strCache>
            </c:strRef>
          </c:cat>
          <c:val>
            <c:numRef>
              <c:f>'Overall Rank'!$B$10:$N$10</c:f>
              <c:numCache>
                <c:formatCode>0_);[Red]\(0\)</c:formatCode>
                <c:ptCount val="13"/>
                <c:pt idx="0">
                  <c:v>5</c:v>
                </c:pt>
                <c:pt idx="1">
                  <c:v>9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6</c:v>
                </c:pt>
                <c:pt idx="6">
                  <c:v>5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  <c:pt idx="12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4FEB-45B2-A1D9-3B84B990CD09}"/>
            </c:ext>
          </c:extLst>
        </c:ser>
        <c:ser>
          <c:idx val="9"/>
          <c:order val="9"/>
          <c:tx>
            <c:strRef>
              <c:f>'Overall Rank'!$A$11</c:f>
              <c:strCache>
                <c:ptCount val="1"/>
                <c:pt idx="0">
                  <c:v>The Creeper</c:v>
                </c:pt>
              </c:strCache>
            </c:strRef>
          </c:tx>
          <c:cat>
            <c:strRef>
              <c:f>'Overall Rank'!$B$1:$N$1</c:f>
              <c:strCache>
                <c:ptCount val="13"/>
                <c:pt idx="0">
                  <c:v>Week 1</c:v>
                </c:pt>
                <c:pt idx="1">
                  <c:v>Week 2</c:v>
                </c:pt>
                <c:pt idx="2">
                  <c:v>Week 3</c:v>
                </c:pt>
                <c:pt idx="3">
                  <c:v>Week 4</c:v>
                </c:pt>
                <c:pt idx="4">
                  <c:v>Week 5</c:v>
                </c:pt>
                <c:pt idx="5">
                  <c:v>Week 6</c:v>
                </c:pt>
                <c:pt idx="6">
                  <c:v>Week 7</c:v>
                </c:pt>
                <c:pt idx="7">
                  <c:v>Week 8</c:v>
                </c:pt>
                <c:pt idx="8">
                  <c:v>Week 9</c:v>
                </c:pt>
                <c:pt idx="9">
                  <c:v>Week 10</c:v>
                </c:pt>
                <c:pt idx="10">
                  <c:v>Week 11</c:v>
                </c:pt>
                <c:pt idx="11">
                  <c:v>Week 12</c:v>
                </c:pt>
                <c:pt idx="12">
                  <c:v>Week 13</c:v>
                </c:pt>
              </c:strCache>
            </c:strRef>
          </c:cat>
          <c:val>
            <c:numRef>
              <c:f>'Overall Rank'!$B$11:$N$11</c:f>
              <c:numCache>
                <c:formatCode>0_);[Red]\(0\)</c:formatCode>
                <c:ptCount val="13"/>
                <c:pt idx="0">
                  <c:v>12</c:v>
                </c:pt>
                <c:pt idx="1">
                  <c:v>11</c:v>
                </c:pt>
                <c:pt idx="2">
                  <c:v>11</c:v>
                </c:pt>
                <c:pt idx="3">
                  <c:v>10</c:v>
                </c:pt>
                <c:pt idx="4">
                  <c:v>9</c:v>
                </c:pt>
                <c:pt idx="5">
                  <c:v>10</c:v>
                </c:pt>
                <c:pt idx="6">
                  <c:v>7</c:v>
                </c:pt>
                <c:pt idx="7">
                  <c:v>8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4FEB-45B2-A1D9-3B84B990CD09}"/>
            </c:ext>
          </c:extLst>
        </c:ser>
        <c:ser>
          <c:idx val="10"/>
          <c:order val="10"/>
          <c:tx>
            <c:strRef>
              <c:f>'Overall Rank'!$A$12</c:f>
              <c:strCache>
                <c:ptCount val="1"/>
                <c:pt idx="0">
                  <c:v>Hannibals fava beans</c:v>
                </c:pt>
              </c:strCache>
            </c:strRef>
          </c:tx>
          <c:cat>
            <c:strRef>
              <c:f>'Overall Rank'!$B$1:$N$1</c:f>
              <c:strCache>
                <c:ptCount val="13"/>
                <c:pt idx="0">
                  <c:v>Week 1</c:v>
                </c:pt>
                <c:pt idx="1">
                  <c:v>Week 2</c:v>
                </c:pt>
                <c:pt idx="2">
                  <c:v>Week 3</c:v>
                </c:pt>
                <c:pt idx="3">
                  <c:v>Week 4</c:v>
                </c:pt>
                <c:pt idx="4">
                  <c:v>Week 5</c:v>
                </c:pt>
                <c:pt idx="5">
                  <c:v>Week 6</c:v>
                </c:pt>
                <c:pt idx="6">
                  <c:v>Week 7</c:v>
                </c:pt>
                <c:pt idx="7">
                  <c:v>Week 8</c:v>
                </c:pt>
                <c:pt idx="8">
                  <c:v>Week 9</c:v>
                </c:pt>
                <c:pt idx="9">
                  <c:v>Week 10</c:v>
                </c:pt>
                <c:pt idx="10">
                  <c:v>Week 11</c:v>
                </c:pt>
                <c:pt idx="11">
                  <c:v>Week 12</c:v>
                </c:pt>
                <c:pt idx="12">
                  <c:v>Week 13</c:v>
                </c:pt>
              </c:strCache>
            </c:strRef>
          </c:cat>
          <c:val>
            <c:numRef>
              <c:f>'Overall Rank'!$B$12:$N$12</c:f>
              <c:numCache>
                <c:formatCode>0_);[Red]\(0\)</c:formatCode>
                <c:ptCount val="13"/>
                <c:pt idx="0">
                  <c:v>7</c:v>
                </c:pt>
                <c:pt idx="1">
                  <c:v>10</c:v>
                </c:pt>
                <c:pt idx="2">
                  <c:v>8</c:v>
                </c:pt>
                <c:pt idx="3">
                  <c:v>11</c:v>
                </c:pt>
                <c:pt idx="4">
                  <c:v>6</c:v>
                </c:pt>
                <c:pt idx="5">
                  <c:v>8</c:v>
                </c:pt>
                <c:pt idx="6">
                  <c:v>9</c:v>
                </c:pt>
                <c:pt idx="7">
                  <c:v>7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  <c:pt idx="11">
                  <c:v>8</c:v>
                </c:pt>
                <c:pt idx="12">
                  <c:v>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4FEB-45B2-A1D9-3B84B990CD09}"/>
            </c:ext>
          </c:extLst>
        </c:ser>
        <c:ser>
          <c:idx val="11"/>
          <c:order val="11"/>
          <c:tx>
            <c:strRef>
              <c:f>'Overall Rank'!$A$13</c:f>
              <c:strCache>
                <c:ptCount val="1"/>
                <c:pt idx="0">
                  <c:v>Bateman's Friends</c:v>
                </c:pt>
              </c:strCache>
            </c:strRef>
          </c:tx>
          <c:cat>
            <c:strRef>
              <c:f>'Overall Rank'!$B$1:$N$1</c:f>
              <c:strCache>
                <c:ptCount val="13"/>
                <c:pt idx="0">
                  <c:v>Week 1</c:v>
                </c:pt>
                <c:pt idx="1">
                  <c:v>Week 2</c:v>
                </c:pt>
                <c:pt idx="2">
                  <c:v>Week 3</c:v>
                </c:pt>
                <c:pt idx="3">
                  <c:v>Week 4</c:v>
                </c:pt>
                <c:pt idx="4">
                  <c:v>Week 5</c:v>
                </c:pt>
                <c:pt idx="5">
                  <c:v>Week 6</c:v>
                </c:pt>
                <c:pt idx="6">
                  <c:v>Week 7</c:v>
                </c:pt>
                <c:pt idx="7">
                  <c:v>Week 8</c:v>
                </c:pt>
                <c:pt idx="8">
                  <c:v>Week 9</c:v>
                </c:pt>
                <c:pt idx="9">
                  <c:v>Week 10</c:v>
                </c:pt>
                <c:pt idx="10">
                  <c:v>Week 11</c:v>
                </c:pt>
                <c:pt idx="11">
                  <c:v>Week 12</c:v>
                </c:pt>
                <c:pt idx="12">
                  <c:v>Week 13</c:v>
                </c:pt>
              </c:strCache>
            </c:strRef>
          </c:cat>
          <c:val>
            <c:numRef>
              <c:f>'Overall Rank'!$B$13:$N$13</c:f>
              <c:numCache>
                <c:formatCode>0_);[Red]\(0\)</c:formatCode>
                <c:ptCount val="13"/>
                <c:pt idx="0">
                  <c:v>4</c:v>
                </c:pt>
                <c:pt idx="1">
                  <c:v>4</c:v>
                </c:pt>
                <c:pt idx="2">
                  <c:v>7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12</c:v>
                </c:pt>
                <c:pt idx="8">
                  <c:v>11</c:v>
                </c:pt>
                <c:pt idx="9">
                  <c:v>10</c:v>
                </c:pt>
                <c:pt idx="10">
                  <c:v>9</c:v>
                </c:pt>
                <c:pt idx="11">
                  <c:v>9</c:v>
                </c:pt>
                <c:pt idx="12">
                  <c:v>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4FEB-45B2-A1D9-3B84B990CD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556736"/>
        <c:axId val="51558656"/>
      </c:lineChart>
      <c:catAx>
        <c:axId val="51556736"/>
        <c:scaling>
          <c:orientation val="minMax"/>
        </c:scaling>
        <c:delete val="0"/>
        <c:axPos val="t"/>
        <c:numFmt formatCode="General" sourceLinked="0"/>
        <c:majorTickMark val="out"/>
        <c:minorTickMark val="none"/>
        <c:tickLblPos val="nextTo"/>
        <c:crossAx val="51558656"/>
        <c:crosses val="autoZero"/>
        <c:auto val="1"/>
        <c:lblAlgn val="ctr"/>
        <c:lblOffset val="100"/>
        <c:noMultiLvlLbl val="0"/>
      </c:catAx>
      <c:valAx>
        <c:axId val="51558656"/>
        <c:scaling>
          <c:orientation val="maxMin"/>
        </c:scaling>
        <c:delete val="0"/>
        <c:axPos val="l"/>
        <c:majorGridlines/>
        <c:numFmt formatCode="0_);[Red]\(0\)" sourceLinked="1"/>
        <c:majorTickMark val="out"/>
        <c:minorTickMark val="none"/>
        <c:tickLblPos val="nextTo"/>
        <c:crossAx val="5155673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'Divisional Ranks'!$A$2</c:f>
              <c:strCache>
                <c:ptCount val="1"/>
                <c:pt idx="0">
                  <c:v>Bateman's Friends</c:v>
                </c:pt>
              </c:strCache>
            </c:strRef>
          </c:tx>
          <c:marker>
            <c:symbol val="none"/>
          </c:marker>
          <c:val>
            <c:numRef>
              <c:f>'Divisional Ranks'!$B$2:$N$2</c:f>
              <c:numCache>
                <c:formatCode>General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3</c:v>
                </c:pt>
                <c:pt idx="5">
                  <c:v>3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B38-41EA-978A-FFF9D656DE14}"/>
            </c:ext>
          </c:extLst>
        </c:ser>
        <c:ser>
          <c:idx val="1"/>
          <c:order val="1"/>
          <c:tx>
            <c:strRef>
              <c:f>'Divisional Ranks'!$A$3</c:f>
              <c:strCache>
                <c:ptCount val="1"/>
                <c:pt idx="0">
                  <c:v>Lots-o-Asskic'n Bear</c:v>
                </c:pt>
              </c:strCache>
            </c:strRef>
          </c:tx>
          <c:marker>
            <c:symbol val="none"/>
          </c:marker>
          <c:val>
            <c:numRef>
              <c:f>'Divisional Ranks'!$B$3:$N$3</c:f>
              <c:numCache>
                <c:formatCode>General</c:formatCode>
                <c:ptCount val="13"/>
                <c:pt idx="0">
                  <c:v>2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B38-41EA-978A-FFF9D656DE14}"/>
            </c:ext>
          </c:extLst>
        </c:ser>
        <c:ser>
          <c:idx val="2"/>
          <c:order val="2"/>
          <c:tx>
            <c:strRef>
              <c:f>'Divisional Ranks'!$A$4</c:f>
              <c:strCache>
                <c:ptCount val="1"/>
                <c:pt idx="0">
                  <c:v>Cyrus The Virus</c:v>
                </c:pt>
              </c:strCache>
            </c:strRef>
          </c:tx>
          <c:marker>
            <c:symbol val="none"/>
          </c:marker>
          <c:val>
            <c:numRef>
              <c:f>'Divisional Ranks'!$B$4:$N$4</c:f>
              <c:numCache>
                <c:formatCode>General</c:formatCode>
                <c:ptCount val="13"/>
                <c:pt idx="0">
                  <c:v>3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B38-41EA-978A-FFF9D656DE14}"/>
            </c:ext>
          </c:extLst>
        </c:ser>
        <c:ser>
          <c:idx val="3"/>
          <c:order val="3"/>
          <c:tx>
            <c:strRef>
              <c:f>'Divisional Ranks'!$A$5</c:f>
              <c:strCache>
                <c:ptCount val="1"/>
                <c:pt idx="0">
                  <c:v>The Creeper</c:v>
                </c:pt>
              </c:strCache>
            </c:strRef>
          </c:tx>
          <c:marker>
            <c:symbol val="none"/>
          </c:marker>
          <c:val>
            <c:numRef>
              <c:f>'Divisional Ranks'!$B$5:$N$5</c:f>
              <c:numCache>
                <c:formatCode>General</c:formatCode>
                <c:ptCount val="13"/>
                <c:pt idx="0">
                  <c:v>4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B38-41EA-978A-FFF9D656DE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2264320"/>
        <c:axId val="112265856"/>
      </c:lineChart>
      <c:catAx>
        <c:axId val="112264320"/>
        <c:scaling>
          <c:orientation val="minMax"/>
        </c:scaling>
        <c:delete val="0"/>
        <c:axPos val="t"/>
        <c:majorTickMark val="out"/>
        <c:minorTickMark val="none"/>
        <c:tickLblPos val="nextTo"/>
        <c:crossAx val="112265856"/>
        <c:crosses val="autoZero"/>
        <c:auto val="1"/>
        <c:lblAlgn val="ctr"/>
        <c:lblOffset val="100"/>
        <c:noMultiLvlLbl val="0"/>
      </c:catAx>
      <c:valAx>
        <c:axId val="112265856"/>
        <c:scaling>
          <c:orientation val="maxMin"/>
          <c:max val="5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2264320"/>
        <c:crosses val="autoZero"/>
        <c:crossBetween val="between"/>
        <c:majorUnit val="1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'Divisional Ranks'!$A$12</c:f>
              <c:strCache>
                <c:ptCount val="1"/>
                <c:pt idx="0">
                  <c:v>Babadook Bangers</c:v>
                </c:pt>
              </c:strCache>
            </c:strRef>
          </c:tx>
          <c:marker>
            <c:symbol val="none"/>
          </c:marker>
          <c:val>
            <c:numRef>
              <c:f>'Divisional Ranks'!$B$12:$N$12</c:f>
              <c:numCache>
                <c:formatCode>General</c:formatCode>
                <c:ptCount val="13"/>
                <c:pt idx="0">
                  <c:v>1</c:v>
                </c:pt>
                <c:pt idx="1">
                  <c:v>4</c:v>
                </c:pt>
                <c:pt idx="2">
                  <c:v>4</c:v>
                </c:pt>
                <c:pt idx="3">
                  <c:v>3</c:v>
                </c:pt>
                <c:pt idx="4">
                  <c:v>3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3</c:v>
                </c:pt>
                <c:pt idx="11">
                  <c:v>4</c:v>
                </c:pt>
                <c:pt idx="12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26C-4455-BDC1-1930ECF4DE7F}"/>
            </c:ext>
          </c:extLst>
        </c:ser>
        <c:ser>
          <c:idx val="1"/>
          <c:order val="1"/>
          <c:tx>
            <c:strRef>
              <c:f>'Divisional Ranks'!$A$13</c:f>
              <c:strCache>
                <c:ptCount val="1"/>
                <c:pt idx="0">
                  <c:v>Pennywise the Clown</c:v>
                </c:pt>
              </c:strCache>
            </c:strRef>
          </c:tx>
          <c:marker>
            <c:symbol val="none"/>
          </c:marker>
          <c:val>
            <c:numRef>
              <c:f>'Divisional Ranks'!$B$13:$N$13</c:f>
              <c:numCache>
                <c:formatCode>General</c:formatCode>
                <c:ptCount val="13"/>
                <c:pt idx="0">
                  <c:v>2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26C-4455-BDC1-1930ECF4DE7F}"/>
            </c:ext>
          </c:extLst>
        </c:ser>
        <c:ser>
          <c:idx val="2"/>
          <c:order val="2"/>
          <c:tx>
            <c:strRef>
              <c:f>'Divisional Ranks'!$A$14</c:f>
              <c:strCache>
                <c:ptCount val="1"/>
                <c:pt idx="0">
                  <c:v>Frankenstein</c:v>
                </c:pt>
              </c:strCache>
            </c:strRef>
          </c:tx>
          <c:marker>
            <c:symbol val="none"/>
          </c:marker>
          <c:val>
            <c:numRef>
              <c:f>'Divisional Ranks'!$B$14:$N$14</c:f>
              <c:numCache>
                <c:formatCode>General</c:formatCode>
                <c:ptCount val="13"/>
                <c:pt idx="0">
                  <c:v>3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4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4</c:v>
                </c:pt>
                <c:pt idx="11">
                  <c:v>3</c:v>
                </c:pt>
                <c:pt idx="12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26C-4455-BDC1-1930ECF4DE7F}"/>
            </c:ext>
          </c:extLst>
        </c:ser>
        <c:ser>
          <c:idx val="3"/>
          <c:order val="3"/>
          <c:tx>
            <c:strRef>
              <c:f>'Divisional Ranks'!$A$15</c:f>
              <c:strCache>
                <c:ptCount val="1"/>
                <c:pt idx="0">
                  <c:v>Pat's Video Rentals</c:v>
                </c:pt>
              </c:strCache>
            </c:strRef>
          </c:tx>
          <c:marker>
            <c:symbol val="none"/>
          </c:marker>
          <c:val>
            <c:numRef>
              <c:f>'Divisional Ranks'!$B$15:$N$15</c:f>
              <c:numCache>
                <c:formatCode>General</c:formatCode>
                <c:ptCount val="13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2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26C-4455-BDC1-1930ECF4DE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8003840"/>
        <c:axId val="58005376"/>
      </c:lineChart>
      <c:catAx>
        <c:axId val="58003840"/>
        <c:scaling>
          <c:orientation val="minMax"/>
        </c:scaling>
        <c:delete val="0"/>
        <c:axPos val="t"/>
        <c:majorTickMark val="out"/>
        <c:minorTickMark val="none"/>
        <c:tickLblPos val="nextTo"/>
        <c:crossAx val="58005376"/>
        <c:crosses val="autoZero"/>
        <c:auto val="1"/>
        <c:lblAlgn val="ctr"/>
        <c:lblOffset val="100"/>
        <c:noMultiLvlLbl val="0"/>
      </c:catAx>
      <c:valAx>
        <c:axId val="58005376"/>
        <c:scaling>
          <c:orientation val="maxMin"/>
          <c:max val="5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8003840"/>
        <c:crosses val="autoZero"/>
        <c:crossBetween val="between"/>
        <c:majorUnit val="1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'Divisional Ranks'!$A$7</c:f>
              <c:strCache>
                <c:ptCount val="1"/>
                <c:pt idx="0">
                  <c:v>Angela Baker's Unit</c:v>
                </c:pt>
              </c:strCache>
            </c:strRef>
          </c:tx>
          <c:marker>
            <c:symbol val="none"/>
          </c:marker>
          <c:val>
            <c:numRef>
              <c:f>'Divisional Ranks'!$B$7:$N$7</c:f>
              <c:numCache>
                <c:formatCode>General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BF5-41F7-B110-81B9F749AD7C}"/>
            </c:ext>
          </c:extLst>
        </c:ser>
        <c:ser>
          <c:idx val="1"/>
          <c:order val="1"/>
          <c:tx>
            <c:strRef>
              <c:f>'Divisional Ranks'!$A$8</c:f>
              <c:strCache>
                <c:ptCount val="1"/>
                <c:pt idx="0">
                  <c:v>Count Dracula</c:v>
                </c:pt>
              </c:strCache>
            </c:strRef>
          </c:tx>
          <c:marker>
            <c:symbol val="none"/>
          </c:marker>
          <c:val>
            <c:numRef>
              <c:f>'Divisional Ranks'!$B$8:$N$8</c:f>
              <c:numCache>
                <c:formatCode>General</c:formatCode>
                <c:ptCount val="13"/>
                <c:pt idx="0">
                  <c:v>2</c:v>
                </c:pt>
                <c:pt idx="1">
                  <c:v>3</c:v>
                </c:pt>
                <c:pt idx="2">
                  <c:v>2</c:v>
                </c:pt>
                <c:pt idx="3">
                  <c:v>2</c:v>
                </c:pt>
                <c:pt idx="4">
                  <c:v>4</c:v>
                </c:pt>
                <c:pt idx="5">
                  <c:v>3</c:v>
                </c:pt>
                <c:pt idx="6">
                  <c:v>2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BF5-41F7-B110-81B9F749AD7C}"/>
            </c:ext>
          </c:extLst>
        </c:ser>
        <c:ser>
          <c:idx val="2"/>
          <c:order val="2"/>
          <c:tx>
            <c:strRef>
              <c:f>'Divisional Ranks'!$A$9</c:f>
              <c:strCache>
                <c:ptCount val="1"/>
                <c:pt idx="0">
                  <c:v>Hannibals fava beans</c:v>
                </c:pt>
              </c:strCache>
            </c:strRef>
          </c:tx>
          <c:marker>
            <c:symbol val="none"/>
          </c:marker>
          <c:val>
            <c:numRef>
              <c:f>'Divisional Ranks'!$B$9:$N$9</c:f>
              <c:numCache>
                <c:formatCode>General</c:formatCode>
                <c:ptCount val="13"/>
                <c:pt idx="0">
                  <c:v>3</c:v>
                </c:pt>
                <c:pt idx="1">
                  <c:v>4</c:v>
                </c:pt>
                <c:pt idx="2">
                  <c:v>3</c:v>
                </c:pt>
                <c:pt idx="3">
                  <c:v>4</c:v>
                </c:pt>
                <c:pt idx="4">
                  <c:v>3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BF5-41F7-B110-81B9F749AD7C}"/>
            </c:ext>
          </c:extLst>
        </c:ser>
        <c:ser>
          <c:idx val="3"/>
          <c:order val="3"/>
          <c:tx>
            <c:strRef>
              <c:f>'Divisional Ranks'!$A$10</c:f>
              <c:strCache>
                <c:ptCount val="1"/>
                <c:pt idx="0">
                  <c:v>Roy's Toys</c:v>
                </c:pt>
              </c:strCache>
            </c:strRef>
          </c:tx>
          <c:marker>
            <c:symbol val="none"/>
          </c:marker>
          <c:val>
            <c:numRef>
              <c:f>'Divisional Ranks'!$B$10:$N$10</c:f>
              <c:numCache>
                <c:formatCode>General</c:formatCode>
                <c:ptCount val="13"/>
                <c:pt idx="0">
                  <c:v>4</c:v>
                </c:pt>
                <c:pt idx="1">
                  <c:v>1</c:v>
                </c:pt>
                <c:pt idx="2">
                  <c:v>4</c:v>
                </c:pt>
                <c:pt idx="3">
                  <c:v>3</c:v>
                </c:pt>
                <c:pt idx="4">
                  <c:v>2</c:v>
                </c:pt>
                <c:pt idx="5">
                  <c:v>2</c:v>
                </c:pt>
                <c:pt idx="6">
                  <c:v>3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BF5-41F7-B110-81B9F749AD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2264320"/>
        <c:axId val="112265856"/>
      </c:lineChart>
      <c:catAx>
        <c:axId val="112264320"/>
        <c:scaling>
          <c:orientation val="minMax"/>
        </c:scaling>
        <c:delete val="0"/>
        <c:axPos val="t"/>
        <c:majorTickMark val="out"/>
        <c:minorTickMark val="none"/>
        <c:tickLblPos val="nextTo"/>
        <c:crossAx val="112265856"/>
        <c:crosses val="autoZero"/>
        <c:auto val="1"/>
        <c:lblAlgn val="ctr"/>
        <c:lblOffset val="100"/>
        <c:noMultiLvlLbl val="0"/>
      </c:catAx>
      <c:valAx>
        <c:axId val="112265856"/>
        <c:scaling>
          <c:orientation val="maxMin"/>
          <c:max val="5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2264320"/>
        <c:crosses val="autoZero"/>
        <c:crossBetween val="between"/>
        <c:majorUnit val="1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500-000000000000}">
  <sheetPr/>
  <sheetViews>
    <sheetView zoomScale="117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2051" cy="6293013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198120</xdr:colOff>
      <xdr:row>1</xdr:row>
      <xdr:rowOff>22860</xdr:rowOff>
    </xdr:from>
    <xdr:to>
      <xdr:col>7</xdr:col>
      <xdr:colOff>502920</xdr:colOff>
      <xdr:row>17</xdr:row>
      <xdr:rowOff>83820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220980</xdr:colOff>
      <xdr:row>19</xdr:row>
      <xdr:rowOff>91440</xdr:rowOff>
    </xdr:from>
    <xdr:to>
      <xdr:col>7</xdr:col>
      <xdr:colOff>525780</xdr:colOff>
      <xdr:row>35</xdr:row>
      <xdr:rowOff>152400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0</xdr:colOff>
      <xdr:row>1</xdr:row>
      <xdr:rowOff>9525</xdr:rowOff>
    </xdr:from>
    <xdr:to>
      <xdr:col>16</xdr:col>
      <xdr:colOff>304800</xdr:colOff>
      <xdr:row>17</xdr:row>
      <xdr:rowOff>70485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360F7651-1921-48E9-B85A-A2E7C3CBCE1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3"/>
  <sheetViews>
    <sheetView tabSelected="1" workbookViewId="0">
      <selection activeCell="N15" sqref="N15"/>
    </sheetView>
  </sheetViews>
  <sheetFormatPr defaultColWidth="8.85546875" defaultRowHeight="15" x14ac:dyDescent="0.25"/>
  <cols>
    <col min="1" max="1" width="20.42578125" style="8" bestFit="1" customWidth="1"/>
    <col min="2" max="16384" width="8.85546875" style="2"/>
  </cols>
  <sheetData>
    <row r="1" spans="1:15" s="1" customFormat="1" x14ac:dyDescent="0.25">
      <c r="A1" s="7"/>
      <c r="B1" s="1">
        <v>1</v>
      </c>
      <c r="C1" s="1">
        <v>2</v>
      </c>
      <c r="D1" s="1">
        <v>3</v>
      </c>
      <c r="E1" s="1">
        <v>4</v>
      </c>
      <c r="F1" s="1">
        <v>5</v>
      </c>
      <c r="G1" s="1">
        <v>6</v>
      </c>
      <c r="H1" s="1">
        <v>7</v>
      </c>
      <c r="I1" s="1">
        <v>8</v>
      </c>
      <c r="J1" s="1">
        <v>9</v>
      </c>
      <c r="K1" s="1">
        <v>10</v>
      </c>
      <c r="L1" s="1">
        <v>11</v>
      </c>
      <c r="M1" s="1">
        <v>12</v>
      </c>
      <c r="N1" s="1">
        <v>13</v>
      </c>
      <c r="O1" s="1" t="s">
        <v>0</v>
      </c>
    </row>
    <row r="2" spans="1:15" x14ac:dyDescent="0.25">
      <c r="A2" s="8" t="s">
        <v>15</v>
      </c>
      <c r="B2" s="12">
        <v>124.54</v>
      </c>
      <c r="C2" s="12">
        <v>96.56</v>
      </c>
      <c r="D2" s="12">
        <v>113.56</v>
      </c>
      <c r="E2" s="12">
        <v>118.67</v>
      </c>
      <c r="F2" s="14">
        <v>88.23</v>
      </c>
      <c r="G2" s="12">
        <v>120.94</v>
      </c>
      <c r="H2" s="13">
        <v>161.66</v>
      </c>
      <c r="I2" s="12">
        <v>124.35</v>
      </c>
      <c r="J2" s="12">
        <v>111.35</v>
      </c>
      <c r="K2" s="12">
        <v>110.96</v>
      </c>
      <c r="L2" s="12">
        <v>77.72</v>
      </c>
      <c r="M2" s="12">
        <v>101.08</v>
      </c>
      <c r="N2" s="13">
        <v>175.76</v>
      </c>
      <c r="O2" s="12">
        <f>SUM(B2:N2)</f>
        <v>1525.3799999999999</v>
      </c>
    </row>
    <row r="3" spans="1:15" x14ac:dyDescent="0.25">
      <c r="A3" s="8" t="s">
        <v>16</v>
      </c>
      <c r="B3" s="12">
        <v>151.69999999999999</v>
      </c>
      <c r="C3" s="12">
        <v>105.88</v>
      </c>
      <c r="D3" s="12">
        <v>166.97</v>
      </c>
      <c r="E3" s="12">
        <v>146.94999999999999</v>
      </c>
      <c r="F3" s="12">
        <v>148.55000000000001</v>
      </c>
      <c r="G3" s="12">
        <v>131.6</v>
      </c>
      <c r="H3" s="12">
        <v>158.16</v>
      </c>
      <c r="I3" s="12">
        <v>150.19999999999999</v>
      </c>
      <c r="J3" s="12">
        <v>140.71</v>
      </c>
      <c r="K3" s="12">
        <v>142.49</v>
      </c>
      <c r="L3" s="12">
        <v>128.52000000000001</v>
      </c>
      <c r="M3" s="12">
        <v>117.14</v>
      </c>
      <c r="N3" s="12">
        <v>98.54</v>
      </c>
      <c r="O3" s="12">
        <f t="shared" ref="O3:O13" si="0">SUM(B3:N3)</f>
        <v>1787.41</v>
      </c>
    </row>
    <row r="4" spans="1:15" x14ac:dyDescent="0.25">
      <c r="A4" s="8" t="s">
        <v>17</v>
      </c>
      <c r="B4" s="12">
        <v>129.1</v>
      </c>
      <c r="C4" s="12">
        <v>164.3</v>
      </c>
      <c r="D4" s="12">
        <v>151.4</v>
      </c>
      <c r="E4" s="12">
        <v>135.88999999999999</v>
      </c>
      <c r="F4" s="13">
        <v>169.44</v>
      </c>
      <c r="G4" s="12">
        <v>147.63999999999999</v>
      </c>
      <c r="H4" s="12">
        <v>121.47</v>
      </c>
      <c r="I4" s="12">
        <v>152.78</v>
      </c>
      <c r="J4" s="12">
        <v>131.91</v>
      </c>
      <c r="K4" s="12">
        <v>126.49</v>
      </c>
      <c r="L4" s="13">
        <v>163.41</v>
      </c>
      <c r="M4" s="12">
        <v>104.62</v>
      </c>
      <c r="N4" s="12">
        <v>91.3</v>
      </c>
      <c r="O4" s="12">
        <f t="shared" si="0"/>
        <v>1789.7500000000002</v>
      </c>
    </row>
    <row r="5" spans="1:15" x14ac:dyDescent="0.25">
      <c r="A5" s="8" t="s">
        <v>18</v>
      </c>
      <c r="B5" s="12">
        <v>144.75</v>
      </c>
      <c r="C5" s="12">
        <v>140.83000000000001</v>
      </c>
      <c r="D5" s="12">
        <v>111.7</v>
      </c>
      <c r="E5" s="12">
        <v>97.41</v>
      </c>
      <c r="F5" s="12">
        <v>90.59</v>
      </c>
      <c r="G5" s="13">
        <v>165.97</v>
      </c>
      <c r="H5" s="12">
        <v>108.58</v>
      </c>
      <c r="I5" s="14">
        <v>98.86</v>
      </c>
      <c r="J5" s="12">
        <v>117.72</v>
      </c>
      <c r="K5" s="14">
        <v>105.31</v>
      </c>
      <c r="L5" s="14">
        <v>71.510000000000005</v>
      </c>
      <c r="M5" s="12">
        <v>131.61000000000001</v>
      </c>
      <c r="N5" s="12">
        <v>101.41</v>
      </c>
      <c r="O5" s="12">
        <f t="shared" si="0"/>
        <v>1486.2500000000002</v>
      </c>
    </row>
    <row r="6" spans="1:15" x14ac:dyDescent="0.25">
      <c r="A6" s="8" t="s">
        <v>19</v>
      </c>
      <c r="B6" s="12">
        <v>133.86000000000001</v>
      </c>
      <c r="C6" s="13">
        <v>169.33</v>
      </c>
      <c r="D6" s="12">
        <v>164.89</v>
      </c>
      <c r="E6" s="12">
        <v>155.30000000000001</v>
      </c>
      <c r="F6" s="12">
        <v>157.4</v>
      </c>
      <c r="G6" s="12">
        <v>143.34</v>
      </c>
      <c r="H6" s="14">
        <v>89.88</v>
      </c>
      <c r="I6" s="12">
        <v>118.79</v>
      </c>
      <c r="J6" s="13">
        <v>174.57</v>
      </c>
      <c r="K6" s="12">
        <v>130.44</v>
      </c>
      <c r="L6" s="12">
        <v>155.19999999999999</v>
      </c>
      <c r="M6" s="12">
        <v>110.9</v>
      </c>
      <c r="N6" s="14">
        <v>79.56</v>
      </c>
      <c r="O6" s="12">
        <f t="shared" si="0"/>
        <v>1783.4600000000003</v>
      </c>
    </row>
    <row r="7" spans="1:15" x14ac:dyDescent="0.25">
      <c r="A7" s="8" t="s">
        <v>20</v>
      </c>
      <c r="B7" s="12">
        <v>148.49</v>
      </c>
      <c r="C7" s="12">
        <v>135.99</v>
      </c>
      <c r="D7" s="12">
        <v>132.5</v>
      </c>
      <c r="E7" s="12">
        <v>114.73</v>
      </c>
      <c r="F7" s="12">
        <v>134.66</v>
      </c>
      <c r="G7" s="12">
        <v>140.69999999999999</v>
      </c>
      <c r="H7" s="12">
        <v>112.27</v>
      </c>
      <c r="I7" s="13">
        <v>153.02000000000001</v>
      </c>
      <c r="J7" s="12">
        <v>118.67</v>
      </c>
      <c r="K7" s="12">
        <v>112.37</v>
      </c>
      <c r="L7" s="12">
        <v>89.88</v>
      </c>
      <c r="M7" s="14">
        <v>70.38</v>
      </c>
      <c r="N7" s="12">
        <v>107.96</v>
      </c>
      <c r="O7" s="12">
        <f t="shared" si="0"/>
        <v>1571.6200000000003</v>
      </c>
    </row>
    <row r="8" spans="1:15" x14ac:dyDescent="0.25">
      <c r="A8" s="8" t="s">
        <v>21</v>
      </c>
      <c r="B8" s="12">
        <v>125.89</v>
      </c>
      <c r="C8" s="12">
        <v>149.63999999999999</v>
      </c>
      <c r="D8" s="12">
        <v>100.46</v>
      </c>
      <c r="E8" s="12">
        <v>134.99</v>
      </c>
      <c r="F8" s="12">
        <v>156.01</v>
      </c>
      <c r="G8" s="12">
        <v>147.80000000000001</v>
      </c>
      <c r="H8" s="12">
        <v>92.37</v>
      </c>
      <c r="I8" s="12">
        <v>141.94999999999999</v>
      </c>
      <c r="J8" s="12">
        <v>124.39</v>
      </c>
      <c r="K8" s="13">
        <v>173.1</v>
      </c>
      <c r="L8" s="12">
        <v>116.9</v>
      </c>
      <c r="M8" s="13">
        <v>184.35</v>
      </c>
      <c r="N8" s="12">
        <v>138.68</v>
      </c>
      <c r="O8" s="12">
        <f t="shared" si="0"/>
        <v>1786.53</v>
      </c>
    </row>
    <row r="9" spans="1:15" x14ac:dyDescent="0.25">
      <c r="A9" s="8" t="s">
        <v>22</v>
      </c>
      <c r="B9" s="13">
        <v>167.43</v>
      </c>
      <c r="C9" s="14">
        <v>71.400000000000006</v>
      </c>
      <c r="D9" s="12">
        <v>121.52</v>
      </c>
      <c r="E9" s="13">
        <v>165.01</v>
      </c>
      <c r="F9" s="12">
        <v>109.11</v>
      </c>
      <c r="G9" s="12">
        <v>80.98</v>
      </c>
      <c r="H9" s="12">
        <v>94.38</v>
      </c>
      <c r="I9" s="12">
        <v>120.76</v>
      </c>
      <c r="J9" s="14">
        <v>86.95</v>
      </c>
      <c r="K9" s="12">
        <v>124.12</v>
      </c>
      <c r="L9" s="12">
        <v>116.8</v>
      </c>
      <c r="M9" s="12">
        <v>118.22</v>
      </c>
      <c r="N9" s="12">
        <v>146.06</v>
      </c>
      <c r="O9" s="12">
        <f t="shared" si="0"/>
        <v>1522.74</v>
      </c>
    </row>
    <row r="10" spans="1:15" x14ac:dyDescent="0.25">
      <c r="A10" s="8" t="s">
        <v>23</v>
      </c>
      <c r="B10" s="12">
        <v>149.71</v>
      </c>
      <c r="C10" s="12">
        <v>110.06</v>
      </c>
      <c r="D10" s="13">
        <v>197.25</v>
      </c>
      <c r="E10" s="12">
        <v>101.94</v>
      </c>
      <c r="F10" s="12">
        <v>155.33000000000001</v>
      </c>
      <c r="G10" s="12">
        <v>125.04</v>
      </c>
      <c r="H10" s="12">
        <v>131.24</v>
      </c>
      <c r="I10" s="12">
        <v>135.22</v>
      </c>
      <c r="J10" s="12">
        <v>123.58</v>
      </c>
      <c r="K10" s="12">
        <v>135.81</v>
      </c>
      <c r="L10" s="12">
        <v>109.33</v>
      </c>
      <c r="M10" s="12">
        <v>148.38999999999999</v>
      </c>
      <c r="N10" s="12">
        <v>119.61</v>
      </c>
      <c r="O10" s="12">
        <f t="shared" si="0"/>
        <v>1742.5099999999995</v>
      </c>
    </row>
    <row r="11" spans="1:15" x14ac:dyDescent="0.25">
      <c r="A11" s="8" t="s">
        <v>24</v>
      </c>
      <c r="B11" s="14">
        <v>95.46</v>
      </c>
      <c r="C11" s="12">
        <v>110.19</v>
      </c>
      <c r="D11" s="14">
        <v>96.46</v>
      </c>
      <c r="E11" s="12">
        <v>142.91</v>
      </c>
      <c r="F11" s="12">
        <v>100.81</v>
      </c>
      <c r="G11" s="12">
        <v>113.41</v>
      </c>
      <c r="H11" s="12">
        <v>119.1</v>
      </c>
      <c r="I11" s="12">
        <v>111.14</v>
      </c>
      <c r="J11" s="12">
        <v>163.99</v>
      </c>
      <c r="K11" s="12">
        <v>115.35</v>
      </c>
      <c r="L11" s="12">
        <v>116.89</v>
      </c>
      <c r="M11" s="12">
        <v>129.19999999999999</v>
      </c>
      <c r="N11" s="12">
        <v>116.8</v>
      </c>
      <c r="O11" s="12">
        <f t="shared" si="0"/>
        <v>1531.7099999999998</v>
      </c>
    </row>
    <row r="12" spans="1:15" x14ac:dyDescent="0.25">
      <c r="A12" s="8" t="s">
        <v>25</v>
      </c>
      <c r="B12" s="12">
        <v>134.19</v>
      </c>
      <c r="C12" s="12">
        <v>85.52</v>
      </c>
      <c r="D12" s="12">
        <v>146.72</v>
      </c>
      <c r="E12" s="14">
        <v>76.040000000000006</v>
      </c>
      <c r="F12" s="12">
        <v>146.77000000000001</v>
      </c>
      <c r="G12" s="14">
        <v>72.599999999999994</v>
      </c>
      <c r="H12" s="12">
        <v>108.71</v>
      </c>
      <c r="I12" s="12">
        <v>132.54</v>
      </c>
      <c r="J12" s="12">
        <v>116.32</v>
      </c>
      <c r="K12" s="12">
        <v>128.76</v>
      </c>
      <c r="L12" s="12">
        <v>101.36</v>
      </c>
      <c r="M12" s="12">
        <v>72.59</v>
      </c>
      <c r="N12" s="12">
        <v>152.1</v>
      </c>
      <c r="O12" s="12">
        <f t="shared" si="0"/>
        <v>1474.2199999999998</v>
      </c>
    </row>
    <row r="13" spans="1:15" x14ac:dyDescent="0.25">
      <c r="A13" s="8" t="s">
        <v>26</v>
      </c>
      <c r="B13" s="12">
        <v>144.41999999999999</v>
      </c>
      <c r="C13" s="12">
        <v>113.15</v>
      </c>
      <c r="D13" s="12">
        <v>113.92</v>
      </c>
      <c r="E13" s="12">
        <v>87.58</v>
      </c>
      <c r="F13" s="12">
        <v>126.14</v>
      </c>
      <c r="G13" s="12">
        <v>112.11</v>
      </c>
      <c r="H13" s="12">
        <v>107.04</v>
      </c>
      <c r="I13" s="12">
        <v>110.45</v>
      </c>
      <c r="J13" s="12">
        <v>121.57</v>
      </c>
      <c r="K13" s="12">
        <v>114.95</v>
      </c>
      <c r="L13" s="12">
        <v>119.19</v>
      </c>
      <c r="M13" s="12">
        <v>134.38</v>
      </c>
      <c r="N13" s="12">
        <v>120.44</v>
      </c>
      <c r="O13" s="12">
        <f t="shared" si="0"/>
        <v>1525.3400000000001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3"/>
  <sheetViews>
    <sheetView workbookViewId="0">
      <selection activeCell="N10" sqref="N10"/>
    </sheetView>
  </sheetViews>
  <sheetFormatPr defaultRowHeight="15" x14ac:dyDescent="0.25"/>
  <cols>
    <col min="1" max="1" width="20.42578125" bestFit="1" customWidth="1"/>
  </cols>
  <sheetData>
    <row r="1" spans="1:14" x14ac:dyDescent="0.25">
      <c r="B1" s="1">
        <v>1</v>
      </c>
      <c r="C1" s="1">
        <v>2</v>
      </c>
      <c r="D1" s="1">
        <v>3</v>
      </c>
      <c r="E1" s="1">
        <v>4</v>
      </c>
      <c r="F1" s="1">
        <v>5</v>
      </c>
      <c r="G1" s="1">
        <v>6</v>
      </c>
      <c r="H1" s="1">
        <v>7</v>
      </c>
      <c r="I1" s="1">
        <v>8</v>
      </c>
      <c r="J1" s="1">
        <v>9</v>
      </c>
      <c r="K1" s="1">
        <v>10</v>
      </c>
      <c r="L1" s="1">
        <v>11</v>
      </c>
      <c r="M1" s="1">
        <v>12</v>
      </c>
      <c r="N1" s="1">
        <v>13</v>
      </c>
    </row>
    <row r="2" spans="1:14" x14ac:dyDescent="0.25">
      <c r="A2" s="8" t="str">
        <f>'Weekly Scores'!A2</f>
        <v>Cyrus the Virus</v>
      </c>
      <c r="B2" s="3">
        <f>AVERAGE('Weekly Scores'!B2)</f>
        <v>124.54</v>
      </c>
      <c r="C2" s="3">
        <f>AVERAGE('Weekly Scores'!B2:C2)</f>
        <v>110.55000000000001</v>
      </c>
      <c r="D2" s="3">
        <f>AVERAGE('Weekly Scores'!B2:D2)</f>
        <v>111.55333333333334</v>
      </c>
      <c r="E2" s="4">
        <f>AVERAGE('Weekly Scores'!B2:E2)</f>
        <v>113.33250000000001</v>
      </c>
      <c r="F2" s="3">
        <f>AVERAGE('Weekly Scores'!B2:F2)</f>
        <v>108.31200000000001</v>
      </c>
      <c r="G2" s="3">
        <f>AVERAGE('Weekly Scores'!B2:G2)</f>
        <v>110.41666666666667</v>
      </c>
      <c r="H2" s="3">
        <f>AVERAGE('Weekly Scores'!B2:H2)</f>
        <v>117.73714285714286</v>
      </c>
      <c r="I2" s="4">
        <f>AVERAGE('Weekly Scores'!B2:I2)</f>
        <v>118.56375</v>
      </c>
      <c r="J2" s="3">
        <f>AVERAGE('Weekly Scores'!B2:J2)</f>
        <v>117.76222222222221</v>
      </c>
      <c r="K2" s="3">
        <f>AVERAGE('Weekly Scores'!B2:K2)</f>
        <v>117.08199999999999</v>
      </c>
      <c r="L2" s="3">
        <f>AVERAGE('Weekly Scores'!B2:L2)</f>
        <v>113.50363636363636</v>
      </c>
      <c r="M2" s="4">
        <f>AVERAGE('Weekly Scores'!B2:M2)</f>
        <v>112.46833333333332</v>
      </c>
      <c r="N2" s="5">
        <f>AVERAGE('Weekly Scores'!B2:N2)</f>
        <v>117.33692307692307</v>
      </c>
    </row>
    <row r="3" spans="1:14" x14ac:dyDescent="0.25">
      <c r="A3" s="8" t="str">
        <f>'Weekly Scores'!A3</f>
        <v>Angela Baker's Unit</v>
      </c>
      <c r="B3" s="3">
        <f>AVERAGE('Weekly Scores'!B3)</f>
        <v>151.69999999999999</v>
      </c>
      <c r="C3" s="3">
        <f>AVERAGE('Weekly Scores'!B3:C3)</f>
        <v>128.79</v>
      </c>
      <c r="D3" s="3">
        <f>AVERAGE('Weekly Scores'!B3:D3)</f>
        <v>141.51666666666665</v>
      </c>
      <c r="E3" s="4">
        <f>AVERAGE('Weekly Scores'!B3:E3)</f>
        <v>142.875</v>
      </c>
      <c r="F3" s="3">
        <f>AVERAGE('Weekly Scores'!B3:F3)</f>
        <v>144.01</v>
      </c>
      <c r="G3" s="3">
        <f>AVERAGE('Weekly Scores'!B3:G3)</f>
        <v>141.94166666666666</v>
      </c>
      <c r="H3" s="3">
        <f>AVERAGE('Weekly Scores'!B3:H3)</f>
        <v>144.25857142857143</v>
      </c>
      <c r="I3" s="4">
        <f>AVERAGE('Weekly Scores'!B3:I3)</f>
        <v>145.00125</v>
      </c>
      <c r="J3" s="3">
        <f>AVERAGE('Weekly Scores'!B3:J3)</f>
        <v>144.52444444444444</v>
      </c>
      <c r="K3" s="3">
        <f>AVERAGE('Weekly Scores'!B3:K3)</f>
        <v>144.321</v>
      </c>
      <c r="L3" s="3">
        <f>AVERAGE('Weekly Scores'!B3:L3)</f>
        <v>142.88454545454545</v>
      </c>
      <c r="M3" s="4">
        <f>AVERAGE('Weekly Scores'!B3:M3)</f>
        <v>140.73916666666668</v>
      </c>
      <c r="N3" s="5">
        <f>AVERAGE('Weekly Scores'!B3:N3)</f>
        <v>137.49307692307693</v>
      </c>
    </row>
    <row r="4" spans="1:14" x14ac:dyDescent="0.25">
      <c r="A4" s="8" t="str">
        <f>'Weekly Scores'!A4</f>
        <v>Pat's Video Rentals</v>
      </c>
      <c r="B4" s="3">
        <f>AVERAGE('Weekly Scores'!B4)</f>
        <v>129.1</v>
      </c>
      <c r="C4" s="3">
        <f>AVERAGE('Weekly Scores'!B4:C4)</f>
        <v>146.69999999999999</v>
      </c>
      <c r="D4" s="3">
        <f>AVERAGE('Weekly Scores'!B4:D4)</f>
        <v>148.26666666666665</v>
      </c>
      <c r="E4" s="4">
        <f>AVERAGE('Weekly Scores'!B4:E4)</f>
        <v>145.17249999999999</v>
      </c>
      <c r="F4" s="3">
        <f>AVERAGE('Weekly Scores'!B4:F4)</f>
        <v>150.02599999999998</v>
      </c>
      <c r="G4" s="3">
        <f>AVERAGE('Weekly Scores'!B4:G4)</f>
        <v>149.6283333333333</v>
      </c>
      <c r="H4" s="3">
        <f>AVERAGE('Weekly Scores'!B4:H4)</f>
        <v>145.60571428571427</v>
      </c>
      <c r="I4" s="4">
        <f>AVERAGE('Weekly Scores'!B4:I4)</f>
        <v>146.5025</v>
      </c>
      <c r="J4" s="3">
        <f>AVERAGE('Weekly Scores'!B4:J4)</f>
        <v>144.88111111111112</v>
      </c>
      <c r="K4" s="3">
        <f>AVERAGE('Weekly Scores'!B4:K4)</f>
        <v>143.042</v>
      </c>
      <c r="L4" s="3">
        <f>AVERAGE('Weekly Scores'!B4:L4)</f>
        <v>144.89363636363638</v>
      </c>
      <c r="M4" s="4">
        <f>AVERAGE('Weekly Scores'!B4:M4)</f>
        <v>141.53750000000002</v>
      </c>
      <c r="N4" s="5">
        <f>AVERAGE('Weekly Scores'!B4:N4)</f>
        <v>137.67307692307693</v>
      </c>
    </row>
    <row r="5" spans="1:14" x14ac:dyDescent="0.25">
      <c r="A5" s="8" t="str">
        <f>'Weekly Scores'!A5</f>
        <v>Frankenstein</v>
      </c>
      <c r="B5" s="3">
        <f>AVERAGE('Weekly Scores'!B5)</f>
        <v>144.75</v>
      </c>
      <c r="C5" s="3">
        <f>AVERAGE('Weekly Scores'!B5:C5)</f>
        <v>142.79000000000002</v>
      </c>
      <c r="D5" s="3">
        <f>AVERAGE('Weekly Scores'!B5:D5)</f>
        <v>132.42666666666668</v>
      </c>
      <c r="E5" s="4">
        <f>AVERAGE('Weekly Scores'!B5:E5)</f>
        <v>123.67250000000001</v>
      </c>
      <c r="F5" s="3">
        <f>AVERAGE('Weekly Scores'!B5:F5)</f>
        <v>117.05600000000001</v>
      </c>
      <c r="G5" s="3">
        <f>AVERAGE('Weekly Scores'!B5:G5)</f>
        <v>125.20833333333336</v>
      </c>
      <c r="H5" s="3">
        <f>AVERAGE('Weekly Scores'!B5:H5)</f>
        <v>122.83285714285716</v>
      </c>
      <c r="I5" s="4">
        <f>AVERAGE('Weekly Scores'!B5:I5)</f>
        <v>119.83625000000002</v>
      </c>
      <c r="J5" s="3">
        <f>AVERAGE('Weekly Scores'!B5:J5)</f>
        <v>119.60111111111112</v>
      </c>
      <c r="K5" s="3">
        <f>AVERAGE('Weekly Scores'!B5:K5)</f>
        <v>118.172</v>
      </c>
      <c r="L5" s="3">
        <f>AVERAGE('Weekly Scores'!B5:L5)</f>
        <v>113.93</v>
      </c>
      <c r="M5" s="4">
        <f>AVERAGE('Weekly Scores'!B5:M5)</f>
        <v>115.40333333333335</v>
      </c>
      <c r="N5" s="5">
        <f>AVERAGE('Weekly Scores'!B5:N5)</f>
        <v>114.32692307692309</v>
      </c>
    </row>
    <row r="6" spans="1:14" x14ac:dyDescent="0.25">
      <c r="A6" s="8" t="str">
        <f>'Weekly Scores'!A6</f>
        <v>Lots-o-Asskic'n Bear</v>
      </c>
      <c r="B6" s="3">
        <f>AVERAGE('Weekly Scores'!B6)</f>
        <v>133.86000000000001</v>
      </c>
      <c r="C6" s="3">
        <f>AVERAGE('Weekly Scores'!B6:C6)</f>
        <v>151.59500000000003</v>
      </c>
      <c r="D6" s="3">
        <f>AVERAGE('Weekly Scores'!B6:D6)</f>
        <v>156.02666666666667</v>
      </c>
      <c r="E6" s="4">
        <f>AVERAGE('Weekly Scores'!B6:E6)</f>
        <v>155.84500000000003</v>
      </c>
      <c r="F6" s="3">
        <f>AVERAGE('Weekly Scores'!B6:F6)</f>
        <v>156.15600000000001</v>
      </c>
      <c r="G6" s="3">
        <f>AVERAGE('Weekly Scores'!B6:G6)</f>
        <v>154.02000000000001</v>
      </c>
      <c r="H6" s="3">
        <f>AVERAGE('Weekly Scores'!B6:H6)</f>
        <v>144.85714285714286</v>
      </c>
      <c r="I6" s="4">
        <f>AVERAGE('Weekly Scores'!B6:I6)</f>
        <v>141.59875000000002</v>
      </c>
      <c r="J6" s="3">
        <f>AVERAGE('Weekly Scores'!B6:J6)</f>
        <v>145.26222222222225</v>
      </c>
      <c r="K6" s="3">
        <f>AVERAGE('Weekly Scores'!B6:K6)</f>
        <v>143.78000000000003</v>
      </c>
      <c r="L6" s="3">
        <f>AVERAGE('Weekly Scores'!B6:L6)</f>
        <v>144.81818181818184</v>
      </c>
      <c r="M6" s="4">
        <f>AVERAGE('Weekly Scores'!B6:M6)</f>
        <v>141.9916666666667</v>
      </c>
      <c r="N6" s="5">
        <f>AVERAGE('Weekly Scores'!B6:N6)</f>
        <v>137.18923076923079</v>
      </c>
    </row>
    <row r="7" spans="1:14" x14ac:dyDescent="0.25">
      <c r="A7" s="8" t="str">
        <f>'Weekly Scores'!A7</f>
        <v>Pennywise the Clown</v>
      </c>
      <c r="B7" s="3">
        <f>AVERAGE('Weekly Scores'!B7)</f>
        <v>148.49</v>
      </c>
      <c r="C7" s="3">
        <f>AVERAGE('Weekly Scores'!B7:C7)</f>
        <v>142.24</v>
      </c>
      <c r="D7" s="3">
        <f>AVERAGE('Weekly Scores'!B7:D7)</f>
        <v>138.99333333333334</v>
      </c>
      <c r="E7" s="4">
        <f>AVERAGE('Weekly Scores'!B7:E7)</f>
        <v>132.92750000000001</v>
      </c>
      <c r="F7" s="3">
        <f>AVERAGE('Weekly Scores'!B7:F7)</f>
        <v>133.274</v>
      </c>
      <c r="G7" s="3">
        <f>AVERAGE('Weekly Scores'!B7:G7)</f>
        <v>134.51166666666666</v>
      </c>
      <c r="H7" s="3">
        <f>AVERAGE('Weekly Scores'!B7:H7)</f>
        <v>131.3342857142857</v>
      </c>
      <c r="I7" s="4">
        <f>AVERAGE('Weekly Scores'!B7:I7)</f>
        <v>134.04499999999999</v>
      </c>
      <c r="J7" s="3">
        <f>AVERAGE('Weekly Scores'!B7:J7)</f>
        <v>132.33666666666667</v>
      </c>
      <c r="K7" s="3">
        <f>AVERAGE('Weekly Scores'!B7:K7)</f>
        <v>130.34</v>
      </c>
      <c r="L7" s="3">
        <f>AVERAGE('Weekly Scores'!B7:L7)</f>
        <v>126.66181818181821</v>
      </c>
      <c r="M7" s="4">
        <f>AVERAGE('Weekly Scores'!B7:M7)</f>
        <v>121.97166666666669</v>
      </c>
      <c r="N7" s="5">
        <f>AVERAGE('Weekly Scores'!B7:N7)</f>
        <v>120.89384615384618</v>
      </c>
    </row>
    <row r="8" spans="1:14" x14ac:dyDescent="0.25">
      <c r="A8" s="8" t="str">
        <f>'Weekly Scores'!A8</f>
        <v>Roy's Toys</v>
      </c>
      <c r="B8" s="3">
        <f>AVERAGE('Weekly Scores'!B8)</f>
        <v>125.89</v>
      </c>
      <c r="C8" s="3">
        <f>AVERAGE('Weekly Scores'!B8:C8)</f>
        <v>137.76499999999999</v>
      </c>
      <c r="D8" s="3">
        <f>AVERAGE('Weekly Scores'!B8:D8)</f>
        <v>125.32999999999998</v>
      </c>
      <c r="E8" s="4">
        <f>AVERAGE('Weekly Scores'!B8:E8)</f>
        <v>127.74499999999999</v>
      </c>
      <c r="F8" s="3">
        <f>AVERAGE('Weekly Scores'!B8:F8)</f>
        <v>133.398</v>
      </c>
      <c r="G8" s="3">
        <f>AVERAGE('Weekly Scores'!B8:G8)</f>
        <v>135.79833333333332</v>
      </c>
      <c r="H8" s="3">
        <f>AVERAGE('Weekly Scores'!B8:H8)</f>
        <v>129.59428571428572</v>
      </c>
      <c r="I8" s="4">
        <f>AVERAGE('Weekly Scores'!B8:I8)</f>
        <v>131.13874999999999</v>
      </c>
      <c r="J8" s="3">
        <f>AVERAGE('Weekly Scores'!B8:J8)</f>
        <v>130.38888888888889</v>
      </c>
      <c r="K8" s="3">
        <f>AVERAGE('Weekly Scores'!B8:K8)</f>
        <v>134.66</v>
      </c>
      <c r="L8" s="3">
        <f>AVERAGE('Weekly Scores'!B8:L8)</f>
        <v>133.04545454545453</v>
      </c>
      <c r="M8" s="4">
        <f>AVERAGE('Weekly Scores'!B8:M8)</f>
        <v>137.32083333333333</v>
      </c>
      <c r="N8" s="5">
        <f>AVERAGE('Weekly Scores'!B8:N8)</f>
        <v>137.42538461538462</v>
      </c>
    </row>
    <row r="9" spans="1:14" x14ac:dyDescent="0.25">
      <c r="A9" s="8" t="str">
        <f>'Weekly Scores'!A9</f>
        <v>Babadook Bangers</v>
      </c>
      <c r="B9" s="3">
        <f>AVERAGE('Weekly Scores'!B9)</f>
        <v>167.43</v>
      </c>
      <c r="C9" s="3">
        <f>AVERAGE('Weekly Scores'!B9:C9)</f>
        <v>119.41500000000001</v>
      </c>
      <c r="D9" s="3">
        <f>AVERAGE('Weekly Scores'!B9:D9)</f>
        <v>120.11666666666667</v>
      </c>
      <c r="E9" s="4">
        <f>AVERAGE('Weekly Scores'!B9:E9)</f>
        <v>131.34</v>
      </c>
      <c r="F9" s="3">
        <f>AVERAGE('Weekly Scores'!B9:F9)</f>
        <v>126.89400000000001</v>
      </c>
      <c r="G9" s="3">
        <f>AVERAGE('Weekly Scores'!B9:G9)</f>
        <v>119.24166666666667</v>
      </c>
      <c r="H9" s="3">
        <f>AVERAGE('Weekly Scores'!B9:H9)</f>
        <v>115.69000000000001</v>
      </c>
      <c r="I9" s="4">
        <f>AVERAGE('Weekly Scores'!B9:I9)</f>
        <v>116.32375</v>
      </c>
      <c r="J9" s="3">
        <f>AVERAGE('Weekly Scores'!B9:J9)</f>
        <v>113.06</v>
      </c>
      <c r="K9" s="3">
        <f>AVERAGE('Weekly Scores'!B9:K9)</f>
        <v>114.16600000000001</v>
      </c>
      <c r="L9" s="3">
        <f>AVERAGE('Weekly Scores'!B9:L9)</f>
        <v>114.40545454545455</v>
      </c>
      <c r="M9" s="4">
        <f>AVERAGE('Weekly Scores'!B9:M9)</f>
        <v>114.72333333333334</v>
      </c>
      <c r="N9" s="5">
        <f>AVERAGE('Weekly Scores'!B9:N9)</f>
        <v>117.13384615384615</v>
      </c>
    </row>
    <row r="10" spans="1:14" x14ac:dyDescent="0.25">
      <c r="A10" s="8" t="str">
        <f>'Weekly Scores'!A10</f>
        <v>Count Dracula</v>
      </c>
      <c r="B10" s="3">
        <f>AVERAGE('Weekly Scores'!B10)</f>
        <v>149.71</v>
      </c>
      <c r="C10" s="3">
        <f>AVERAGE('Weekly Scores'!B10:C10)</f>
        <v>129.88499999999999</v>
      </c>
      <c r="D10" s="3">
        <f>AVERAGE('Weekly Scores'!B10:D10)</f>
        <v>152.34</v>
      </c>
      <c r="E10" s="4">
        <f>AVERAGE('Weekly Scores'!B10:E10)</f>
        <v>139.74</v>
      </c>
      <c r="F10" s="3">
        <f>AVERAGE('Weekly Scores'!B10:F10)</f>
        <v>142.858</v>
      </c>
      <c r="G10" s="3">
        <f>AVERAGE('Weekly Scores'!B10:G10)</f>
        <v>139.88833333333335</v>
      </c>
      <c r="H10" s="3">
        <f>AVERAGE('Weekly Scores'!B10:H10)</f>
        <v>138.65285714285716</v>
      </c>
      <c r="I10" s="4">
        <f>AVERAGE('Weekly Scores'!B10:I10)</f>
        <v>138.22375</v>
      </c>
      <c r="J10" s="3">
        <f>AVERAGE('Weekly Scores'!B10:J10)</f>
        <v>136.59666666666666</v>
      </c>
      <c r="K10" s="3">
        <f>AVERAGE('Weekly Scores'!B10:K10)</f>
        <v>136.51799999999997</v>
      </c>
      <c r="L10" s="3">
        <f>AVERAGE('Weekly Scores'!B10:L10)</f>
        <v>134.04636363636362</v>
      </c>
      <c r="M10" s="4">
        <f>AVERAGE('Weekly Scores'!B10:M10)</f>
        <v>135.24166666666665</v>
      </c>
      <c r="N10" s="5">
        <f>AVERAGE('Weekly Scores'!B10:N10)</f>
        <v>134.03923076923073</v>
      </c>
    </row>
    <row r="11" spans="1:14" x14ac:dyDescent="0.25">
      <c r="A11" s="8" t="str">
        <f>'Weekly Scores'!A11</f>
        <v>The Creeper</v>
      </c>
      <c r="B11" s="3">
        <f>AVERAGE('Weekly Scores'!B11)</f>
        <v>95.46</v>
      </c>
      <c r="C11" s="3">
        <f>AVERAGE('Weekly Scores'!B11:C11)</f>
        <v>102.82499999999999</v>
      </c>
      <c r="D11" s="3">
        <f>AVERAGE('Weekly Scores'!B11:D11)</f>
        <v>100.70333333333332</v>
      </c>
      <c r="E11" s="4">
        <f>AVERAGE('Weekly Scores'!B11:E11)</f>
        <v>111.255</v>
      </c>
      <c r="F11" s="3">
        <f>AVERAGE('Weekly Scores'!B11:F11)</f>
        <v>109.16599999999998</v>
      </c>
      <c r="G11" s="3">
        <f>AVERAGE('Weekly Scores'!B11:G11)</f>
        <v>109.87333333333332</v>
      </c>
      <c r="H11" s="3">
        <f>AVERAGE('Weekly Scores'!B11:H11)</f>
        <v>111.19142857142856</v>
      </c>
      <c r="I11" s="4">
        <f>AVERAGE('Weekly Scores'!B11:I11)</f>
        <v>111.18499999999999</v>
      </c>
      <c r="J11" s="3">
        <f>AVERAGE('Weekly Scores'!B11:J11)</f>
        <v>117.0522222222222</v>
      </c>
      <c r="K11" s="3">
        <f>AVERAGE('Weekly Scores'!B11:K11)</f>
        <v>116.88199999999998</v>
      </c>
      <c r="L11" s="3">
        <f>AVERAGE('Weekly Scores'!B11:L11)</f>
        <v>116.88272727272725</v>
      </c>
      <c r="M11" s="4">
        <f>AVERAGE('Weekly Scores'!B11:M11)</f>
        <v>117.90916666666665</v>
      </c>
      <c r="N11" s="5">
        <f>AVERAGE('Weekly Scores'!B11:N11)</f>
        <v>117.82384615384613</v>
      </c>
    </row>
    <row r="12" spans="1:14" x14ac:dyDescent="0.25">
      <c r="A12" s="8" t="str">
        <f>'Weekly Scores'!A12</f>
        <v>Hannibals fava beans</v>
      </c>
      <c r="B12" s="3">
        <f>AVERAGE('Weekly Scores'!B12)</f>
        <v>134.19</v>
      </c>
      <c r="C12" s="3">
        <f>AVERAGE('Weekly Scores'!B12:C12)</f>
        <v>109.85499999999999</v>
      </c>
      <c r="D12" s="3">
        <f>AVERAGE('Weekly Scores'!B12:D12)</f>
        <v>122.14333333333332</v>
      </c>
      <c r="E12" s="4">
        <f>AVERAGE('Weekly Scores'!B12:E12)</f>
        <v>110.61749999999999</v>
      </c>
      <c r="F12" s="3">
        <f>AVERAGE('Weekly Scores'!B12:F12)</f>
        <v>117.848</v>
      </c>
      <c r="G12" s="3">
        <f>AVERAGE('Weekly Scores'!B12:G12)</f>
        <v>110.30666666666667</v>
      </c>
      <c r="H12" s="3">
        <f>AVERAGE('Weekly Scores'!B12:H12)</f>
        <v>110.07857142857144</v>
      </c>
      <c r="I12" s="4">
        <f>AVERAGE('Weekly Scores'!B12:I12)</f>
        <v>112.88625</v>
      </c>
      <c r="J12" s="3">
        <f>AVERAGE('Weekly Scores'!B12:J12)</f>
        <v>113.26777777777778</v>
      </c>
      <c r="K12" s="3">
        <f>AVERAGE('Weekly Scores'!B12:K12)</f>
        <v>114.81700000000001</v>
      </c>
      <c r="L12" s="3">
        <f>AVERAGE('Weekly Scores'!B12:L12)</f>
        <v>113.59363636363636</v>
      </c>
      <c r="M12" s="4">
        <f>AVERAGE('Weekly Scores'!B12:M12)</f>
        <v>110.17666666666666</v>
      </c>
      <c r="N12" s="5">
        <f>AVERAGE('Weekly Scores'!B12:N12)</f>
        <v>113.40153846153845</v>
      </c>
    </row>
    <row r="13" spans="1:14" x14ac:dyDescent="0.25">
      <c r="A13" s="8" t="str">
        <f>'Weekly Scores'!A13</f>
        <v>Bateman's Friends</v>
      </c>
      <c r="B13" s="3">
        <f>AVERAGE('Weekly Scores'!B13)</f>
        <v>144.41999999999999</v>
      </c>
      <c r="C13" s="3">
        <f>AVERAGE('Weekly Scores'!B13:C13)</f>
        <v>128.785</v>
      </c>
      <c r="D13" s="3">
        <f>AVERAGE('Weekly Scores'!B13:D13)</f>
        <v>123.83</v>
      </c>
      <c r="E13" s="4">
        <f>AVERAGE('Weekly Scores'!B13:E13)</f>
        <v>114.7675</v>
      </c>
      <c r="F13" s="3">
        <f>AVERAGE('Weekly Scores'!B13:F13)</f>
        <v>117.042</v>
      </c>
      <c r="G13" s="3">
        <f>AVERAGE('Weekly Scores'!B13:G13)</f>
        <v>116.22000000000001</v>
      </c>
      <c r="H13" s="3">
        <f>AVERAGE('Weekly Scores'!B13:H13)</f>
        <v>114.90857142857143</v>
      </c>
      <c r="I13" s="4">
        <f>AVERAGE('Weekly Scores'!B13:I13)</f>
        <v>114.35125000000001</v>
      </c>
      <c r="J13" s="3">
        <f>AVERAGE('Weekly Scores'!B13:J13)</f>
        <v>115.15333333333335</v>
      </c>
      <c r="K13" s="3">
        <f>AVERAGE('Weekly Scores'!B13:K13)</f>
        <v>115.13300000000001</v>
      </c>
      <c r="L13" s="3">
        <f>AVERAGE('Weekly Scores'!B13:L13)</f>
        <v>115.50181818181819</v>
      </c>
      <c r="M13" s="4">
        <f>AVERAGE('Weekly Scores'!B13:M13)</f>
        <v>117.075</v>
      </c>
      <c r="N13" s="5">
        <f>AVERAGE('Weekly Scores'!B13:N13)</f>
        <v>117.33384615384617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13"/>
  <sheetViews>
    <sheetView workbookViewId="0">
      <selection activeCell="N14" sqref="N14"/>
    </sheetView>
  </sheetViews>
  <sheetFormatPr defaultRowHeight="15" x14ac:dyDescent="0.25"/>
  <cols>
    <col min="1" max="1" width="20.42578125" bestFit="1" customWidth="1"/>
  </cols>
  <sheetData>
    <row r="1" spans="1:16" s="1" customFormat="1" x14ac:dyDescent="0.25">
      <c r="B1" s="1">
        <v>1</v>
      </c>
      <c r="C1" s="1">
        <v>2</v>
      </c>
      <c r="D1" s="1">
        <v>3</v>
      </c>
      <c r="E1" s="1">
        <v>4</v>
      </c>
      <c r="F1" s="1">
        <v>5</v>
      </c>
      <c r="G1" s="1">
        <v>6</v>
      </c>
      <c r="H1" s="1">
        <v>7</v>
      </c>
      <c r="I1" s="1">
        <v>8</v>
      </c>
      <c r="J1" s="1">
        <v>9</v>
      </c>
      <c r="K1" s="1">
        <v>10</v>
      </c>
      <c r="L1" s="1">
        <v>11</v>
      </c>
      <c r="M1" s="1">
        <v>12</v>
      </c>
      <c r="N1" s="1">
        <v>13</v>
      </c>
      <c r="O1" s="1" t="s">
        <v>0</v>
      </c>
      <c r="P1" s="1" t="s">
        <v>1</v>
      </c>
    </row>
    <row r="2" spans="1:16" x14ac:dyDescent="0.25">
      <c r="A2" s="8" t="str">
        <f>'Weekly Scores'!A2</f>
        <v>Cyrus the Virus</v>
      </c>
      <c r="B2" s="12">
        <v>133.86000000000001</v>
      </c>
      <c r="C2" s="12">
        <v>149.63999999999999</v>
      </c>
      <c r="D2" s="12">
        <v>146.72</v>
      </c>
      <c r="E2" s="12">
        <v>87.58</v>
      </c>
      <c r="F2" s="12">
        <v>100.81</v>
      </c>
      <c r="G2" s="12">
        <v>80.98</v>
      </c>
      <c r="H2" s="12">
        <v>108.58</v>
      </c>
      <c r="I2" s="12">
        <v>152.78</v>
      </c>
      <c r="J2" s="12">
        <v>118.67</v>
      </c>
      <c r="K2" s="12">
        <v>135.81</v>
      </c>
      <c r="L2" s="12">
        <v>128.52000000000001</v>
      </c>
      <c r="M2" s="12">
        <v>110.9</v>
      </c>
      <c r="N2" s="12">
        <v>138.68</v>
      </c>
      <c r="O2" s="12">
        <f>SUM(B2:N2)</f>
        <v>1593.5300000000002</v>
      </c>
      <c r="P2" s="12">
        <f>AVERAGE(B2:N2)</f>
        <v>122.57923076923079</v>
      </c>
    </row>
    <row r="3" spans="1:16" x14ac:dyDescent="0.25">
      <c r="A3" s="8" t="str">
        <f>'Weekly Scores'!A3</f>
        <v>Angela Baker's Unit</v>
      </c>
      <c r="B3" s="12">
        <v>149.71</v>
      </c>
      <c r="C3" s="12">
        <v>110.19</v>
      </c>
      <c r="D3" s="12">
        <v>121.52</v>
      </c>
      <c r="E3" s="12">
        <v>76.040000000000006</v>
      </c>
      <c r="F3" s="12">
        <v>134.66</v>
      </c>
      <c r="G3" s="12">
        <v>143.34</v>
      </c>
      <c r="H3" s="12">
        <v>92.37</v>
      </c>
      <c r="I3" s="12">
        <v>110.45</v>
      </c>
      <c r="J3" s="12">
        <v>131.91</v>
      </c>
      <c r="K3" s="12">
        <v>105.31</v>
      </c>
      <c r="L3" s="12">
        <v>77.72</v>
      </c>
      <c r="M3" s="12">
        <v>148.38999999999999</v>
      </c>
      <c r="N3" s="12">
        <v>116.8</v>
      </c>
      <c r="O3" s="12">
        <f t="shared" ref="O3:O13" si="0">SUM(B3:N3)</f>
        <v>1518.41</v>
      </c>
      <c r="P3" s="12">
        <f t="shared" ref="P3:P13" si="1">AVERAGE(B3:N3)</f>
        <v>116.80076923076923</v>
      </c>
    </row>
    <row r="4" spans="1:16" x14ac:dyDescent="0.25">
      <c r="A4" s="8" t="str">
        <f>'Weekly Scores'!A4</f>
        <v>Pat's Video Rentals</v>
      </c>
      <c r="B4" s="12">
        <v>148.49</v>
      </c>
      <c r="C4" s="12">
        <v>85.52</v>
      </c>
      <c r="D4" s="12">
        <v>111.7</v>
      </c>
      <c r="E4" s="12">
        <v>101.94</v>
      </c>
      <c r="F4" s="12">
        <v>109.11</v>
      </c>
      <c r="G4" s="12">
        <v>147.80000000000001</v>
      </c>
      <c r="H4" s="12">
        <v>107.04</v>
      </c>
      <c r="I4" s="12">
        <v>124.35</v>
      </c>
      <c r="J4" s="12">
        <v>140.71</v>
      </c>
      <c r="K4" s="12">
        <v>130.44</v>
      </c>
      <c r="L4" s="12">
        <v>116.89</v>
      </c>
      <c r="M4" s="12">
        <v>70.38</v>
      </c>
      <c r="N4" s="12">
        <v>152.1</v>
      </c>
      <c r="O4" s="12">
        <f t="shared" si="0"/>
        <v>1546.4699999999998</v>
      </c>
      <c r="P4" s="12">
        <f t="shared" si="1"/>
        <v>118.95923076923076</v>
      </c>
    </row>
    <row r="5" spans="1:16" x14ac:dyDescent="0.25">
      <c r="A5" s="8" t="str">
        <f>'Weekly Scores'!A5</f>
        <v>Frankenstein</v>
      </c>
      <c r="B5" s="12">
        <v>167.43</v>
      </c>
      <c r="C5" s="12">
        <v>110.06</v>
      </c>
      <c r="D5" s="12">
        <v>151.4</v>
      </c>
      <c r="E5" s="12">
        <v>114.73</v>
      </c>
      <c r="F5" s="12">
        <v>157.4</v>
      </c>
      <c r="G5" s="12">
        <v>112.11</v>
      </c>
      <c r="H5" s="12">
        <v>161.66</v>
      </c>
      <c r="I5" s="12">
        <v>98.86</v>
      </c>
      <c r="J5" s="12">
        <v>124.39</v>
      </c>
      <c r="K5" s="12">
        <v>142.49</v>
      </c>
      <c r="L5" s="12">
        <v>101.36</v>
      </c>
      <c r="M5" s="12">
        <v>118.22</v>
      </c>
      <c r="N5" s="12">
        <v>119.61</v>
      </c>
      <c r="O5" s="12">
        <f t="shared" si="0"/>
        <v>1679.7199999999998</v>
      </c>
      <c r="P5" s="12">
        <f t="shared" si="1"/>
        <v>129.20923076923074</v>
      </c>
    </row>
    <row r="6" spans="1:16" x14ac:dyDescent="0.25">
      <c r="A6" s="8" t="str">
        <f>'Weekly Scores'!A6</f>
        <v>Lots-o-Asskic'n Bear</v>
      </c>
      <c r="B6" s="12">
        <v>124.54</v>
      </c>
      <c r="C6" s="12">
        <v>113.15</v>
      </c>
      <c r="D6" s="12">
        <v>96.46</v>
      </c>
      <c r="E6" s="12">
        <v>165.01</v>
      </c>
      <c r="F6" s="12">
        <v>90.59</v>
      </c>
      <c r="G6" s="12">
        <v>131.6</v>
      </c>
      <c r="H6" s="12">
        <v>131.24</v>
      </c>
      <c r="I6" s="12">
        <v>141.94999999999999</v>
      </c>
      <c r="J6" s="12">
        <v>116.32</v>
      </c>
      <c r="K6" s="12">
        <v>126.49</v>
      </c>
      <c r="L6" s="12">
        <v>89.88</v>
      </c>
      <c r="M6" s="12">
        <v>101.08</v>
      </c>
      <c r="N6" s="12">
        <v>120.44</v>
      </c>
      <c r="O6" s="12">
        <f t="shared" si="0"/>
        <v>1548.75</v>
      </c>
      <c r="P6" s="12">
        <f t="shared" si="1"/>
        <v>119.13461538461539</v>
      </c>
    </row>
    <row r="7" spans="1:16" x14ac:dyDescent="0.25">
      <c r="A7" s="8" t="str">
        <f>'Weekly Scores'!A7</f>
        <v>Pennywise the Clown</v>
      </c>
      <c r="B7" s="12">
        <v>129.1</v>
      </c>
      <c r="C7" s="12">
        <v>71.400000000000006</v>
      </c>
      <c r="D7" s="12">
        <v>100.46</v>
      </c>
      <c r="E7" s="12">
        <v>97.41</v>
      </c>
      <c r="F7" s="12">
        <v>148.55000000000001</v>
      </c>
      <c r="G7" s="12">
        <v>113.41</v>
      </c>
      <c r="H7" s="12">
        <v>108.71</v>
      </c>
      <c r="I7" s="12">
        <v>135.22</v>
      </c>
      <c r="J7" s="12">
        <v>111.35</v>
      </c>
      <c r="K7" s="12">
        <v>114.95</v>
      </c>
      <c r="L7" s="12">
        <v>155.19999999999999</v>
      </c>
      <c r="M7" s="12">
        <v>104.62</v>
      </c>
      <c r="N7" s="12">
        <v>146.06</v>
      </c>
      <c r="O7" s="12">
        <f t="shared" si="0"/>
        <v>1536.44</v>
      </c>
      <c r="P7" s="12">
        <f t="shared" si="1"/>
        <v>118.18769230769232</v>
      </c>
    </row>
    <row r="8" spans="1:16" x14ac:dyDescent="0.25">
      <c r="A8" s="8" t="str">
        <f>'Weekly Scores'!A8</f>
        <v>Roy's Toys</v>
      </c>
      <c r="B8" s="12">
        <v>125.89</v>
      </c>
      <c r="C8" s="12">
        <v>96.56</v>
      </c>
      <c r="D8" s="12">
        <v>132.5</v>
      </c>
      <c r="E8" s="12">
        <v>142.91</v>
      </c>
      <c r="F8" s="12">
        <v>155.33000000000001</v>
      </c>
      <c r="G8" s="12">
        <v>147.63999999999999</v>
      </c>
      <c r="H8" s="12">
        <v>158.16</v>
      </c>
      <c r="I8" s="12">
        <v>118.79</v>
      </c>
      <c r="J8" s="12">
        <v>117.72</v>
      </c>
      <c r="K8" s="12">
        <v>124.12</v>
      </c>
      <c r="L8" s="12">
        <v>119.19</v>
      </c>
      <c r="M8" s="12">
        <v>72.59</v>
      </c>
      <c r="N8" s="12">
        <v>175.76</v>
      </c>
      <c r="O8" s="12">
        <f t="shared" si="0"/>
        <v>1687.1599999999999</v>
      </c>
      <c r="P8" s="12">
        <f t="shared" si="1"/>
        <v>129.78153846153845</v>
      </c>
    </row>
    <row r="9" spans="1:16" x14ac:dyDescent="0.25">
      <c r="A9" s="8" t="str">
        <f>'Weekly Scores'!A9</f>
        <v>Babadook Bangers</v>
      </c>
      <c r="B9" s="12">
        <v>144.75</v>
      </c>
      <c r="C9" s="12">
        <v>135.99</v>
      </c>
      <c r="D9" s="12">
        <v>166.97</v>
      </c>
      <c r="E9" s="12">
        <v>155.30000000000001</v>
      </c>
      <c r="F9" s="12">
        <v>169.44</v>
      </c>
      <c r="G9" s="12">
        <v>120.94</v>
      </c>
      <c r="H9" s="12">
        <v>119.1</v>
      </c>
      <c r="I9" s="12">
        <v>132.54</v>
      </c>
      <c r="J9" s="12">
        <v>121.57</v>
      </c>
      <c r="K9" s="12">
        <v>173.1</v>
      </c>
      <c r="L9" s="12">
        <v>109.33</v>
      </c>
      <c r="M9" s="12">
        <v>131.61000000000001</v>
      </c>
      <c r="N9" s="12">
        <v>107.96</v>
      </c>
      <c r="O9" s="12">
        <f t="shared" si="0"/>
        <v>1788.6</v>
      </c>
      <c r="P9" s="12">
        <f t="shared" si="1"/>
        <v>137.58461538461538</v>
      </c>
    </row>
    <row r="10" spans="1:16" x14ac:dyDescent="0.25">
      <c r="A10" s="8" t="str">
        <f>'Weekly Scores'!A10</f>
        <v>Count Dracula</v>
      </c>
      <c r="B10" s="12">
        <v>151.69999999999999</v>
      </c>
      <c r="C10" s="12">
        <v>140.83000000000001</v>
      </c>
      <c r="D10" s="12">
        <v>113.92</v>
      </c>
      <c r="E10" s="12">
        <v>135.88999999999999</v>
      </c>
      <c r="F10" s="12">
        <v>156.01</v>
      </c>
      <c r="G10" s="12">
        <v>72.599999999999994</v>
      </c>
      <c r="H10" s="12">
        <v>89.88</v>
      </c>
      <c r="I10" s="12">
        <v>153.02000000000001</v>
      </c>
      <c r="J10" s="12">
        <v>163.99</v>
      </c>
      <c r="K10" s="12">
        <v>110.96</v>
      </c>
      <c r="L10" s="12">
        <v>116.8</v>
      </c>
      <c r="M10" s="12">
        <v>117.14</v>
      </c>
      <c r="N10" s="12">
        <v>101.41</v>
      </c>
      <c r="O10" s="12">
        <f t="shared" si="0"/>
        <v>1624.15</v>
      </c>
      <c r="P10" s="12">
        <f t="shared" si="1"/>
        <v>124.9346153846154</v>
      </c>
    </row>
    <row r="11" spans="1:16" x14ac:dyDescent="0.25">
      <c r="A11" s="8" t="str">
        <f>'Weekly Scores'!A11</f>
        <v>The Creeper</v>
      </c>
      <c r="B11" s="12">
        <v>144.41999999999999</v>
      </c>
      <c r="C11" s="12">
        <v>105.88</v>
      </c>
      <c r="D11" s="12">
        <v>164.89</v>
      </c>
      <c r="E11" s="12">
        <v>134.99</v>
      </c>
      <c r="F11" s="12">
        <v>88.23</v>
      </c>
      <c r="G11" s="12">
        <v>140.69999999999999</v>
      </c>
      <c r="H11" s="12">
        <v>94.38</v>
      </c>
      <c r="I11" s="12">
        <v>98.86</v>
      </c>
      <c r="J11" s="12">
        <v>123.58</v>
      </c>
      <c r="K11" s="12">
        <v>128.76</v>
      </c>
      <c r="L11" s="12">
        <v>163.41</v>
      </c>
      <c r="M11" s="12">
        <v>134.38</v>
      </c>
      <c r="N11" s="12">
        <v>98.54</v>
      </c>
      <c r="O11" s="12">
        <f t="shared" si="0"/>
        <v>1621.02</v>
      </c>
      <c r="P11" s="12">
        <f t="shared" si="1"/>
        <v>124.69384615384615</v>
      </c>
    </row>
    <row r="12" spans="1:16" x14ac:dyDescent="0.25">
      <c r="A12" s="8" t="str">
        <f>'Weekly Scores'!A12</f>
        <v>Hannibals fava beans</v>
      </c>
      <c r="B12" s="12">
        <v>125.89</v>
      </c>
      <c r="C12" s="12">
        <v>164.3</v>
      </c>
      <c r="D12" s="12">
        <v>113.56</v>
      </c>
      <c r="E12" s="12">
        <v>146.94999999999999</v>
      </c>
      <c r="F12" s="12">
        <v>126.14</v>
      </c>
      <c r="G12" s="12">
        <v>125.04</v>
      </c>
      <c r="H12" s="12">
        <v>112.27</v>
      </c>
      <c r="I12" s="12">
        <v>120.76</v>
      </c>
      <c r="J12" s="12">
        <v>174.57</v>
      </c>
      <c r="K12" s="12">
        <v>115.35</v>
      </c>
      <c r="L12" s="12">
        <v>71.510000000000005</v>
      </c>
      <c r="M12" s="12">
        <v>184.35</v>
      </c>
      <c r="N12" s="12">
        <v>91.3</v>
      </c>
      <c r="O12" s="12">
        <f t="shared" si="0"/>
        <v>1671.9899999999998</v>
      </c>
      <c r="P12" s="12">
        <f t="shared" si="1"/>
        <v>128.61461538461538</v>
      </c>
    </row>
    <row r="13" spans="1:16" x14ac:dyDescent="0.25">
      <c r="A13" s="8" t="str">
        <f>'Weekly Scores'!A13</f>
        <v>Bateman's Friends</v>
      </c>
      <c r="B13" s="12">
        <v>95.46</v>
      </c>
      <c r="C13" s="12">
        <v>169.33</v>
      </c>
      <c r="D13" s="12">
        <v>197.25</v>
      </c>
      <c r="E13" s="12">
        <v>118.67</v>
      </c>
      <c r="F13" s="12">
        <v>146.77000000000001</v>
      </c>
      <c r="G13" s="12">
        <v>165.97</v>
      </c>
      <c r="H13" s="12">
        <v>121.47</v>
      </c>
      <c r="I13" s="12">
        <v>150.19999999999999</v>
      </c>
      <c r="J13" s="12">
        <v>86.95</v>
      </c>
      <c r="K13" s="12">
        <v>112.37</v>
      </c>
      <c r="L13" s="12">
        <v>116.9</v>
      </c>
      <c r="M13" s="12">
        <v>129.19999999999999</v>
      </c>
      <c r="N13" s="12">
        <v>79.56</v>
      </c>
      <c r="O13" s="12">
        <f t="shared" si="0"/>
        <v>1690.1000000000001</v>
      </c>
      <c r="P13" s="12">
        <f t="shared" si="1"/>
        <v>130.00769230769231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B13"/>
  <sheetViews>
    <sheetView workbookViewId="0">
      <selection activeCell="E15" sqref="E15"/>
    </sheetView>
  </sheetViews>
  <sheetFormatPr defaultRowHeight="15" x14ac:dyDescent="0.25"/>
  <cols>
    <col min="1" max="1" width="20.42578125" style="8" bestFit="1" customWidth="1"/>
    <col min="2" max="2" width="8.85546875" style="3"/>
  </cols>
  <sheetData>
    <row r="2" spans="1:2" x14ac:dyDescent="0.25">
      <c r="A2" s="8" t="str">
        <f>'Weekly Scores'!A2</f>
        <v>Cyrus the Virus</v>
      </c>
      <c r="B2" s="3">
        <f>'Weekly Scores'!O2-PSA!O2</f>
        <v>-68.150000000000318</v>
      </c>
    </row>
    <row r="3" spans="1:2" x14ac:dyDescent="0.25">
      <c r="A3" s="8" t="str">
        <f>'Weekly Scores'!A3</f>
        <v>Angela Baker's Unit</v>
      </c>
      <c r="B3" s="3">
        <f>'Weekly Scores'!O3-PSA!O3</f>
        <v>269</v>
      </c>
    </row>
    <row r="4" spans="1:2" x14ac:dyDescent="0.25">
      <c r="A4" s="8" t="str">
        <f>'Weekly Scores'!A4</f>
        <v>Pat's Video Rentals</v>
      </c>
      <c r="B4" s="3">
        <f>'Weekly Scores'!O4-PSA!O4</f>
        <v>243.28000000000043</v>
      </c>
    </row>
    <row r="5" spans="1:2" x14ac:dyDescent="0.25">
      <c r="A5" s="8" t="str">
        <f>'Weekly Scores'!A5</f>
        <v>Frankenstein</v>
      </c>
      <c r="B5" s="3">
        <f>'Weekly Scores'!O5-PSA!O5</f>
        <v>-193.46999999999957</v>
      </c>
    </row>
    <row r="6" spans="1:2" x14ac:dyDescent="0.25">
      <c r="A6" s="8" t="str">
        <f>'Weekly Scores'!A6</f>
        <v>Lots-o-Asskic'n Bear</v>
      </c>
      <c r="B6" s="3">
        <f>'Weekly Scores'!O6-PSA!O6</f>
        <v>234.71000000000026</v>
      </c>
    </row>
    <row r="7" spans="1:2" x14ac:dyDescent="0.25">
      <c r="A7" s="8" t="str">
        <f>'Weekly Scores'!A7</f>
        <v>Pennywise the Clown</v>
      </c>
      <c r="B7" s="3">
        <f>'Weekly Scores'!O7-PSA!O7</f>
        <v>35.180000000000291</v>
      </c>
    </row>
    <row r="8" spans="1:2" x14ac:dyDescent="0.25">
      <c r="A8" s="8" t="str">
        <f>'Weekly Scores'!A8</f>
        <v>Roy's Toys</v>
      </c>
      <c r="B8" s="3">
        <f>'Weekly Scores'!O8-PSA!O8</f>
        <v>99.370000000000118</v>
      </c>
    </row>
    <row r="9" spans="1:2" x14ac:dyDescent="0.25">
      <c r="A9" s="8" t="str">
        <f>'Weekly Scores'!A9</f>
        <v>Babadook Bangers</v>
      </c>
      <c r="B9" s="3">
        <f>'Weekly Scores'!O9-PSA!O9</f>
        <v>-265.8599999999999</v>
      </c>
    </row>
    <row r="10" spans="1:2" x14ac:dyDescent="0.25">
      <c r="A10" s="8" t="str">
        <f>'Weekly Scores'!A10</f>
        <v>Count Dracula</v>
      </c>
      <c r="B10" s="3">
        <f>'Weekly Scores'!O10-PSA!O10</f>
        <v>118.35999999999945</v>
      </c>
    </row>
    <row r="11" spans="1:2" x14ac:dyDescent="0.25">
      <c r="A11" s="8" t="str">
        <f>'Weekly Scores'!A11</f>
        <v>The Creeper</v>
      </c>
      <c r="B11" s="3">
        <f>'Weekly Scores'!O11-PSA!O11</f>
        <v>-89.310000000000173</v>
      </c>
    </row>
    <row r="12" spans="1:2" x14ac:dyDescent="0.25">
      <c r="A12" s="8" t="str">
        <f>'Weekly Scores'!A12</f>
        <v>Hannibals fava beans</v>
      </c>
      <c r="B12" s="3">
        <f>'Weekly Scores'!O12-PSA!O12</f>
        <v>-197.76999999999998</v>
      </c>
    </row>
    <row r="13" spans="1:2" x14ac:dyDescent="0.25">
      <c r="A13" s="8" t="str">
        <f>'Weekly Scores'!A13</f>
        <v>Bateman's Friends</v>
      </c>
      <c r="B13" s="3">
        <f>'Weekly Scores'!O13-PSA!O13</f>
        <v>-164.76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13"/>
  <sheetViews>
    <sheetView workbookViewId="0">
      <selection activeCell="N14" sqref="N14"/>
    </sheetView>
  </sheetViews>
  <sheetFormatPr defaultRowHeight="15" x14ac:dyDescent="0.25"/>
  <cols>
    <col min="1" max="1" width="20.42578125" style="8" bestFit="1" customWidth="1"/>
  </cols>
  <sheetData>
    <row r="1" spans="1:14" x14ac:dyDescent="0.25">
      <c r="B1" s="1" t="s">
        <v>2</v>
      </c>
      <c r="C1" s="1" t="s">
        <v>3</v>
      </c>
      <c r="D1" s="1" t="s">
        <v>4</v>
      </c>
      <c r="E1" s="1" t="s">
        <v>5</v>
      </c>
      <c r="F1" s="1" t="s">
        <v>6</v>
      </c>
      <c r="G1" s="1" t="s">
        <v>7</v>
      </c>
      <c r="H1" s="1" t="s">
        <v>8</v>
      </c>
      <c r="I1" s="1" t="s">
        <v>9</v>
      </c>
      <c r="J1" s="1" t="s">
        <v>10</v>
      </c>
      <c r="K1" s="1" t="s">
        <v>11</v>
      </c>
      <c r="L1" s="1" t="s">
        <v>12</v>
      </c>
      <c r="M1" s="1" t="s">
        <v>13</v>
      </c>
      <c r="N1" s="1" t="s">
        <v>14</v>
      </c>
    </row>
    <row r="2" spans="1:14" x14ac:dyDescent="0.25">
      <c r="A2" s="8" t="str">
        <f>'Weekly Scores'!A2</f>
        <v>Cyrus the Virus</v>
      </c>
      <c r="B2" s="9">
        <v>11</v>
      </c>
      <c r="C2" s="9">
        <v>12</v>
      </c>
      <c r="D2" s="9">
        <v>12</v>
      </c>
      <c r="E2" s="10">
        <v>12</v>
      </c>
      <c r="F2" s="9">
        <v>12</v>
      </c>
      <c r="G2" s="9">
        <v>12</v>
      </c>
      <c r="H2" s="9">
        <v>10</v>
      </c>
      <c r="I2" s="10">
        <v>10</v>
      </c>
      <c r="J2" s="9">
        <v>10</v>
      </c>
      <c r="K2" s="9">
        <v>11</v>
      </c>
      <c r="L2" s="9">
        <v>12</v>
      </c>
      <c r="M2" s="10">
        <v>12</v>
      </c>
      <c r="N2" s="11">
        <v>11</v>
      </c>
    </row>
    <row r="3" spans="1:14" x14ac:dyDescent="0.25">
      <c r="A3" s="8" t="str">
        <f>'Weekly Scores'!A3</f>
        <v>Angela Baker's Unit</v>
      </c>
      <c r="B3" s="9">
        <v>2</v>
      </c>
      <c r="C3" s="9">
        <v>7</v>
      </c>
      <c r="D3" s="9">
        <v>4</v>
      </c>
      <c r="E3" s="10">
        <v>4</v>
      </c>
      <c r="F3" s="9">
        <v>3</v>
      </c>
      <c r="G3" s="9">
        <v>3</v>
      </c>
      <c r="H3" s="9">
        <v>2</v>
      </c>
      <c r="I3" s="10">
        <v>2</v>
      </c>
      <c r="J3" s="9">
        <v>1</v>
      </c>
      <c r="K3" s="9">
        <v>1</v>
      </c>
      <c r="L3" s="9">
        <v>1</v>
      </c>
      <c r="M3" s="10">
        <v>1</v>
      </c>
      <c r="N3" s="11">
        <v>1</v>
      </c>
    </row>
    <row r="4" spans="1:14" x14ac:dyDescent="0.25">
      <c r="A4" s="8" t="str">
        <f>'Weekly Scores'!A4</f>
        <v>Pat's Video Rentals</v>
      </c>
      <c r="B4" s="9">
        <v>9</v>
      </c>
      <c r="C4" s="9">
        <v>5</v>
      </c>
      <c r="D4" s="9">
        <v>3</v>
      </c>
      <c r="E4" s="10">
        <v>3</v>
      </c>
      <c r="F4" s="9">
        <v>2</v>
      </c>
      <c r="G4" s="9">
        <v>2</v>
      </c>
      <c r="H4" s="9">
        <v>1</v>
      </c>
      <c r="I4" s="10">
        <v>1</v>
      </c>
      <c r="J4" s="9">
        <v>2</v>
      </c>
      <c r="K4" s="9">
        <v>2</v>
      </c>
      <c r="L4" s="9">
        <v>2</v>
      </c>
      <c r="M4" s="10">
        <v>2</v>
      </c>
      <c r="N4" s="11">
        <v>2</v>
      </c>
    </row>
    <row r="5" spans="1:14" x14ac:dyDescent="0.25">
      <c r="A5" s="8" t="str">
        <f>'Weekly Scores'!A5</f>
        <v>Frankenstein</v>
      </c>
      <c r="B5" s="9">
        <v>6</v>
      </c>
      <c r="C5" s="9">
        <v>3</v>
      </c>
      <c r="D5" s="9">
        <v>6</v>
      </c>
      <c r="E5" s="10">
        <v>8</v>
      </c>
      <c r="F5" s="9">
        <v>11</v>
      </c>
      <c r="G5" s="9">
        <v>7</v>
      </c>
      <c r="H5" s="9">
        <v>8</v>
      </c>
      <c r="I5" s="10">
        <v>9</v>
      </c>
      <c r="J5" s="9">
        <v>9</v>
      </c>
      <c r="K5" s="9">
        <v>9</v>
      </c>
      <c r="L5" s="9">
        <v>11</v>
      </c>
      <c r="M5" s="10">
        <v>10</v>
      </c>
      <c r="N5" s="11">
        <v>12</v>
      </c>
    </row>
    <row r="6" spans="1:14" x14ac:dyDescent="0.25">
      <c r="A6" s="8" t="str">
        <f>'Weekly Scores'!A6</f>
        <v>Lots-o-Asskic'n Bear</v>
      </c>
      <c r="B6" s="9">
        <v>8</v>
      </c>
      <c r="C6" s="9">
        <v>2</v>
      </c>
      <c r="D6" s="9">
        <v>2</v>
      </c>
      <c r="E6" s="10">
        <v>2</v>
      </c>
      <c r="F6" s="9">
        <v>1</v>
      </c>
      <c r="G6" s="9">
        <v>1</v>
      </c>
      <c r="H6" s="9">
        <v>4</v>
      </c>
      <c r="I6" s="10">
        <v>4</v>
      </c>
      <c r="J6" s="9">
        <v>4</v>
      </c>
      <c r="K6" s="9">
        <v>3</v>
      </c>
      <c r="L6" s="9">
        <v>3</v>
      </c>
      <c r="M6" s="10">
        <v>3</v>
      </c>
      <c r="N6" s="11">
        <v>4</v>
      </c>
    </row>
    <row r="7" spans="1:14" x14ac:dyDescent="0.25">
      <c r="A7" s="8" t="str">
        <f>'Weekly Scores'!A7</f>
        <v>Pennywise the Clown</v>
      </c>
      <c r="B7" s="9">
        <v>3</v>
      </c>
      <c r="C7" s="9">
        <v>1</v>
      </c>
      <c r="D7" s="9">
        <v>1</v>
      </c>
      <c r="E7" s="10">
        <v>1</v>
      </c>
      <c r="F7" s="9">
        <v>4</v>
      </c>
      <c r="G7" s="9">
        <v>4</v>
      </c>
      <c r="H7" s="9">
        <v>3</v>
      </c>
      <c r="I7" s="10">
        <v>3</v>
      </c>
      <c r="J7" s="9">
        <v>3</v>
      </c>
      <c r="K7" s="9">
        <v>4</v>
      </c>
      <c r="L7" s="9">
        <v>5</v>
      </c>
      <c r="M7" s="10">
        <v>5</v>
      </c>
      <c r="N7" s="11">
        <v>6</v>
      </c>
    </row>
    <row r="8" spans="1:14" x14ac:dyDescent="0.25">
      <c r="A8" s="8" t="str">
        <f>'Weekly Scores'!A8</f>
        <v>Roy's Toys</v>
      </c>
      <c r="B8" s="9">
        <v>10</v>
      </c>
      <c r="C8" s="9">
        <v>6</v>
      </c>
      <c r="D8" s="9">
        <v>9</v>
      </c>
      <c r="E8" s="10">
        <v>7</v>
      </c>
      <c r="F8" s="9">
        <v>5</v>
      </c>
      <c r="G8" s="9">
        <v>5</v>
      </c>
      <c r="H8" s="9">
        <v>6</v>
      </c>
      <c r="I8" s="10">
        <v>5</v>
      </c>
      <c r="J8" s="9">
        <v>5</v>
      </c>
      <c r="K8" s="9">
        <v>5</v>
      </c>
      <c r="L8" s="9">
        <v>4</v>
      </c>
      <c r="M8" s="10">
        <v>4</v>
      </c>
      <c r="N8" s="11">
        <v>3</v>
      </c>
    </row>
    <row r="9" spans="1:14" x14ac:dyDescent="0.25">
      <c r="A9" s="8" t="str">
        <f>'Weekly Scores'!A9</f>
        <v>Babadook Bangers</v>
      </c>
      <c r="B9" s="9">
        <v>1</v>
      </c>
      <c r="C9" s="9">
        <v>8</v>
      </c>
      <c r="D9" s="9">
        <v>10</v>
      </c>
      <c r="E9" s="10">
        <v>5</v>
      </c>
      <c r="F9" s="9">
        <v>8</v>
      </c>
      <c r="G9" s="9">
        <v>9</v>
      </c>
      <c r="H9" s="9">
        <v>11</v>
      </c>
      <c r="I9" s="10">
        <v>11</v>
      </c>
      <c r="J9" s="9">
        <v>12</v>
      </c>
      <c r="K9" s="9">
        <v>10</v>
      </c>
      <c r="L9" s="9">
        <v>10</v>
      </c>
      <c r="M9" s="10">
        <v>11</v>
      </c>
      <c r="N9" s="11">
        <v>10</v>
      </c>
    </row>
    <row r="10" spans="1:14" x14ac:dyDescent="0.25">
      <c r="A10" s="8" t="str">
        <f>'Weekly Scores'!A10</f>
        <v>Count Dracula</v>
      </c>
      <c r="B10" s="9">
        <v>5</v>
      </c>
      <c r="C10" s="9">
        <v>9</v>
      </c>
      <c r="D10" s="9">
        <v>5</v>
      </c>
      <c r="E10" s="10">
        <v>6</v>
      </c>
      <c r="F10" s="9">
        <v>7</v>
      </c>
      <c r="G10" s="9">
        <v>6</v>
      </c>
      <c r="H10" s="9">
        <v>5</v>
      </c>
      <c r="I10" s="10">
        <v>6</v>
      </c>
      <c r="J10" s="9">
        <v>6</v>
      </c>
      <c r="K10" s="9">
        <v>6</v>
      </c>
      <c r="L10" s="9">
        <v>6</v>
      </c>
      <c r="M10" s="10">
        <v>6</v>
      </c>
      <c r="N10" s="11">
        <v>5</v>
      </c>
    </row>
    <row r="11" spans="1:14" x14ac:dyDescent="0.25">
      <c r="A11" s="8" t="str">
        <f>'Weekly Scores'!A11</f>
        <v>The Creeper</v>
      </c>
      <c r="B11" s="9">
        <v>12</v>
      </c>
      <c r="C11" s="9">
        <v>11</v>
      </c>
      <c r="D11" s="9">
        <v>11</v>
      </c>
      <c r="E11" s="10">
        <v>10</v>
      </c>
      <c r="F11" s="9">
        <v>9</v>
      </c>
      <c r="G11" s="9">
        <v>10</v>
      </c>
      <c r="H11" s="9">
        <v>7</v>
      </c>
      <c r="I11" s="10">
        <v>8</v>
      </c>
      <c r="J11" s="9">
        <v>7</v>
      </c>
      <c r="K11" s="9">
        <v>7</v>
      </c>
      <c r="L11" s="9">
        <v>7</v>
      </c>
      <c r="M11" s="10">
        <v>7</v>
      </c>
      <c r="N11" s="11">
        <v>7</v>
      </c>
    </row>
    <row r="12" spans="1:14" x14ac:dyDescent="0.25">
      <c r="A12" s="8" t="str">
        <f>'Weekly Scores'!A12</f>
        <v>Hannibals fava beans</v>
      </c>
      <c r="B12" s="9">
        <v>7</v>
      </c>
      <c r="C12" s="9">
        <v>10</v>
      </c>
      <c r="D12" s="9">
        <v>8</v>
      </c>
      <c r="E12" s="10">
        <v>11</v>
      </c>
      <c r="F12" s="9">
        <v>6</v>
      </c>
      <c r="G12" s="9">
        <v>8</v>
      </c>
      <c r="H12" s="9">
        <v>9</v>
      </c>
      <c r="I12" s="10">
        <v>7</v>
      </c>
      <c r="J12" s="9">
        <v>8</v>
      </c>
      <c r="K12" s="9">
        <v>8</v>
      </c>
      <c r="L12" s="9">
        <v>8</v>
      </c>
      <c r="M12" s="10">
        <v>8</v>
      </c>
      <c r="N12" s="11">
        <v>8</v>
      </c>
    </row>
    <row r="13" spans="1:14" x14ac:dyDescent="0.25">
      <c r="A13" s="8" t="str">
        <f>'Weekly Scores'!A13</f>
        <v>Bateman's Friends</v>
      </c>
      <c r="B13" s="9">
        <v>4</v>
      </c>
      <c r="C13" s="9">
        <v>4</v>
      </c>
      <c r="D13" s="9">
        <v>7</v>
      </c>
      <c r="E13" s="10">
        <v>9</v>
      </c>
      <c r="F13" s="9">
        <v>10</v>
      </c>
      <c r="G13" s="9">
        <v>11</v>
      </c>
      <c r="H13" s="9">
        <v>12</v>
      </c>
      <c r="I13" s="10">
        <v>12</v>
      </c>
      <c r="J13" s="9">
        <v>11</v>
      </c>
      <c r="K13" s="9">
        <v>10</v>
      </c>
      <c r="L13" s="9">
        <v>9</v>
      </c>
      <c r="M13" s="10">
        <v>9</v>
      </c>
      <c r="N13" s="11">
        <v>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N15"/>
  <sheetViews>
    <sheetView workbookViewId="0">
      <selection activeCell="N16" sqref="N16"/>
    </sheetView>
  </sheetViews>
  <sheetFormatPr defaultColWidth="8.85546875" defaultRowHeight="15" x14ac:dyDescent="0.25"/>
  <cols>
    <col min="1" max="1" width="20.42578125" style="8" bestFit="1" customWidth="1"/>
    <col min="2" max="16384" width="8.85546875" style="2"/>
  </cols>
  <sheetData>
    <row r="1" spans="1:14" s="1" customFormat="1" x14ac:dyDescent="0.25">
      <c r="A1" s="7"/>
      <c r="B1" s="1" t="s">
        <v>2</v>
      </c>
      <c r="C1" s="1" t="s">
        <v>3</v>
      </c>
      <c r="D1" s="1" t="s">
        <v>4</v>
      </c>
      <c r="E1" s="1" t="s">
        <v>5</v>
      </c>
      <c r="F1" s="1" t="s">
        <v>6</v>
      </c>
      <c r="G1" s="1" t="s">
        <v>7</v>
      </c>
      <c r="H1" s="1" t="s">
        <v>8</v>
      </c>
      <c r="I1" s="1" t="s">
        <v>9</v>
      </c>
      <c r="J1" s="1" t="s">
        <v>10</v>
      </c>
      <c r="K1" s="1" t="s">
        <v>11</v>
      </c>
      <c r="L1" s="1" t="s">
        <v>12</v>
      </c>
      <c r="M1" s="1" t="s">
        <v>13</v>
      </c>
      <c r="N1" s="1" t="s">
        <v>14</v>
      </c>
    </row>
    <row r="2" spans="1:14" x14ac:dyDescent="0.25">
      <c r="A2" s="8" t="s">
        <v>26</v>
      </c>
      <c r="B2" s="2">
        <v>1</v>
      </c>
      <c r="C2" s="2">
        <v>2</v>
      </c>
      <c r="D2" s="2">
        <v>2</v>
      </c>
      <c r="E2" s="2">
        <v>2</v>
      </c>
      <c r="F2" s="2">
        <v>3</v>
      </c>
      <c r="G2" s="2">
        <v>3</v>
      </c>
      <c r="H2" s="2">
        <v>4</v>
      </c>
      <c r="I2" s="2">
        <v>4</v>
      </c>
      <c r="J2" s="2">
        <v>4</v>
      </c>
      <c r="K2" s="2">
        <v>3</v>
      </c>
      <c r="L2" s="2">
        <v>3</v>
      </c>
      <c r="M2" s="2">
        <v>3</v>
      </c>
      <c r="N2" s="2">
        <v>3</v>
      </c>
    </row>
    <row r="3" spans="1:14" x14ac:dyDescent="0.25">
      <c r="A3" s="8" t="s">
        <v>19</v>
      </c>
      <c r="B3" s="2">
        <v>2</v>
      </c>
      <c r="C3" s="2">
        <v>1</v>
      </c>
      <c r="D3" s="2">
        <v>1</v>
      </c>
      <c r="E3" s="2">
        <v>1</v>
      </c>
      <c r="F3" s="2">
        <v>1</v>
      </c>
      <c r="G3" s="2">
        <v>1</v>
      </c>
      <c r="H3" s="2">
        <v>1</v>
      </c>
      <c r="I3" s="2">
        <v>1</v>
      </c>
      <c r="J3" s="2">
        <v>1</v>
      </c>
      <c r="K3" s="2">
        <v>1</v>
      </c>
      <c r="L3" s="2">
        <v>1</v>
      </c>
      <c r="M3" s="2">
        <v>1</v>
      </c>
      <c r="N3" s="2">
        <v>1</v>
      </c>
    </row>
    <row r="4" spans="1:14" x14ac:dyDescent="0.25">
      <c r="A4" s="8" t="s">
        <v>27</v>
      </c>
      <c r="B4" s="2">
        <v>3</v>
      </c>
      <c r="C4" s="2">
        <v>4</v>
      </c>
      <c r="D4" s="2">
        <v>4</v>
      </c>
      <c r="E4" s="2">
        <v>4</v>
      </c>
      <c r="F4" s="2">
        <v>4</v>
      </c>
      <c r="G4" s="2">
        <v>4</v>
      </c>
      <c r="H4" s="2">
        <v>3</v>
      </c>
      <c r="I4" s="2">
        <v>3</v>
      </c>
      <c r="J4" s="2">
        <v>3</v>
      </c>
      <c r="K4" s="2">
        <v>4</v>
      </c>
      <c r="L4" s="2">
        <v>4</v>
      </c>
      <c r="M4" s="2">
        <v>4</v>
      </c>
      <c r="N4" s="2">
        <v>4</v>
      </c>
    </row>
    <row r="5" spans="1:14" x14ac:dyDescent="0.25">
      <c r="A5" s="8" t="s">
        <v>24</v>
      </c>
      <c r="B5" s="2">
        <v>4</v>
      </c>
      <c r="C5" s="2">
        <v>3</v>
      </c>
      <c r="D5" s="2">
        <v>3</v>
      </c>
      <c r="E5" s="2">
        <v>3</v>
      </c>
      <c r="F5" s="2">
        <v>2</v>
      </c>
      <c r="G5" s="2">
        <v>2</v>
      </c>
      <c r="H5" s="2">
        <v>2</v>
      </c>
      <c r="I5" s="2">
        <v>2</v>
      </c>
      <c r="J5" s="2">
        <v>2</v>
      </c>
      <c r="K5" s="2">
        <v>2</v>
      </c>
      <c r="L5" s="2">
        <v>2</v>
      </c>
      <c r="M5" s="2">
        <v>2</v>
      </c>
      <c r="N5" s="2">
        <v>2</v>
      </c>
    </row>
    <row r="7" spans="1:14" x14ac:dyDescent="0.25">
      <c r="A7" s="8" t="s">
        <v>16</v>
      </c>
      <c r="B7" s="2">
        <v>1</v>
      </c>
      <c r="C7" s="2">
        <v>2</v>
      </c>
      <c r="D7" s="2">
        <v>1</v>
      </c>
      <c r="E7" s="2">
        <v>1</v>
      </c>
      <c r="F7" s="2">
        <v>1</v>
      </c>
      <c r="G7" s="2">
        <v>1</v>
      </c>
      <c r="H7" s="2">
        <v>1</v>
      </c>
      <c r="I7" s="2">
        <v>1</v>
      </c>
      <c r="J7" s="2">
        <v>1</v>
      </c>
      <c r="K7" s="2">
        <v>1</v>
      </c>
      <c r="L7" s="2">
        <v>1</v>
      </c>
      <c r="M7" s="2">
        <v>1</v>
      </c>
      <c r="N7" s="2">
        <v>1</v>
      </c>
    </row>
    <row r="8" spans="1:14" x14ac:dyDescent="0.25">
      <c r="A8" s="8" t="s">
        <v>23</v>
      </c>
      <c r="B8" s="2">
        <v>2</v>
      </c>
      <c r="C8" s="2">
        <v>3</v>
      </c>
      <c r="D8" s="2">
        <v>2</v>
      </c>
      <c r="E8" s="2">
        <v>2</v>
      </c>
      <c r="F8" s="2">
        <v>4</v>
      </c>
      <c r="G8" s="2">
        <v>3</v>
      </c>
      <c r="H8" s="2">
        <v>2</v>
      </c>
      <c r="I8" s="2">
        <v>3</v>
      </c>
      <c r="J8" s="2">
        <v>3</v>
      </c>
      <c r="K8" s="2">
        <v>3</v>
      </c>
      <c r="L8" s="2">
        <v>3</v>
      </c>
      <c r="M8" s="2">
        <v>3</v>
      </c>
      <c r="N8" s="2">
        <v>3</v>
      </c>
    </row>
    <row r="9" spans="1:14" x14ac:dyDescent="0.25">
      <c r="A9" s="8" t="s">
        <v>25</v>
      </c>
      <c r="B9" s="2">
        <v>3</v>
      </c>
      <c r="C9" s="2">
        <v>4</v>
      </c>
      <c r="D9" s="2">
        <v>3</v>
      </c>
      <c r="E9" s="2">
        <v>4</v>
      </c>
      <c r="F9" s="2">
        <v>3</v>
      </c>
      <c r="G9" s="2">
        <v>4</v>
      </c>
      <c r="H9" s="2">
        <v>4</v>
      </c>
      <c r="I9" s="2">
        <v>4</v>
      </c>
      <c r="J9" s="2">
        <v>4</v>
      </c>
      <c r="K9" s="2">
        <v>4</v>
      </c>
      <c r="L9" s="2">
        <v>4</v>
      </c>
      <c r="M9" s="2">
        <v>4</v>
      </c>
      <c r="N9" s="2">
        <v>4</v>
      </c>
    </row>
    <row r="10" spans="1:14" x14ac:dyDescent="0.25">
      <c r="A10" s="8" t="s">
        <v>21</v>
      </c>
      <c r="B10" s="2">
        <v>4</v>
      </c>
      <c r="C10" s="2">
        <v>1</v>
      </c>
      <c r="D10" s="2">
        <v>4</v>
      </c>
      <c r="E10" s="2">
        <v>3</v>
      </c>
      <c r="F10" s="2">
        <v>2</v>
      </c>
      <c r="G10" s="2">
        <v>2</v>
      </c>
      <c r="H10" s="2">
        <v>3</v>
      </c>
      <c r="I10" s="2">
        <v>2</v>
      </c>
      <c r="J10" s="2">
        <v>2</v>
      </c>
      <c r="K10" s="2">
        <v>2</v>
      </c>
      <c r="L10" s="2">
        <v>2</v>
      </c>
      <c r="M10" s="2">
        <v>2</v>
      </c>
      <c r="N10" s="2">
        <v>2</v>
      </c>
    </row>
    <row r="12" spans="1:14" x14ac:dyDescent="0.25">
      <c r="A12" s="8" t="s">
        <v>22</v>
      </c>
      <c r="B12" s="2">
        <v>1</v>
      </c>
      <c r="C12" s="2">
        <v>4</v>
      </c>
      <c r="D12" s="2">
        <v>4</v>
      </c>
      <c r="E12" s="2">
        <v>3</v>
      </c>
      <c r="F12" s="2">
        <v>3</v>
      </c>
      <c r="G12" s="2">
        <v>4</v>
      </c>
      <c r="H12" s="2">
        <v>4</v>
      </c>
      <c r="I12" s="2">
        <v>4</v>
      </c>
      <c r="J12" s="2">
        <v>4</v>
      </c>
      <c r="K12" s="2">
        <v>4</v>
      </c>
      <c r="L12" s="2">
        <v>3</v>
      </c>
      <c r="M12" s="2">
        <v>4</v>
      </c>
      <c r="N12" s="2">
        <v>3</v>
      </c>
    </row>
    <row r="13" spans="1:14" x14ac:dyDescent="0.25">
      <c r="A13" s="8" t="s">
        <v>20</v>
      </c>
      <c r="B13" s="2">
        <v>2</v>
      </c>
      <c r="C13" s="2">
        <v>1</v>
      </c>
      <c r="D13" s="2">
        <v>1</v>
      </c>
      <c r="E13" s="2">
        <v>1</v>
      </c>
      <c r="F13" s="2">
        <v>2</v>
      </c>
      <c r="G13" s="2">
        <v>2</v>
      </c>
      <c r="H13" s="2">
        <v>2</v>
      </c>
      <c r="I13" s="2">
        <v>2</v>
      </c>
      <c r="J13" s="2">
        <v>2</v>
      </c>
      <c r="K13" s="2">
        <v>2</v>
      </c>
      <c r="L13" s="2">
        <v>2</v>
      </c>
      <c r="M13" s="2">
        <v>2</v>
      </c>
      <c r="N13" s="2">
        <v>2</v>
      </c>
    </row>
    <row r="14" spans="1:14" x14ac:dyDescent="0.25">
      <c r="A14" s="8" t="s">
        <v>18</v>
      </c>
      <c r="B14" s="2">
        <v>3</v>
      </c>
      <c r="C14" s="2">
        <v>2</v>
      </c>
      <c r="D14" s="2">
        <v>3</v>
      </c>
      <c r="E14" s="2">
        <v>4</v>
      </c>
      <c r="F14" s="2">
        <v>4</v>
      </c>
      <c r="G14" s="2">
        <v>3</v>
      </c>
      <c r="H14" s="2">
        <v>3</v>
      </c>
      <c r="I14" s="2">
        <v>3</v>
      </c>
      <c r="J14" s="2">
        <v>3</v>
      </c>
      <c r="K14" s="2">
        <v>3</v>
      </c>
      <c r="L14" s="2">
        <v>4</v>
      </c>
      <c r="M14" s="2">
        <v>3</v>
      </c>
      <c r="N14" s="2">
        <v>4</v>
      </c>
    </row>
    <row r="15" spans="1:14" x14ac:dyDescent="0.25">
      <c r="A15" s="8" t="s">
        <v>17</v>
      </c>
      <c r="B15" s="2">
        <v>4</v>
      </c>
      <c r="C15" s="2">
        <v>3</v>
      </c>
      <c r="D15" s="2">
        <v>2</v>
      </c>
      <c r="E15" s="2">
        <v>2</v>
      </c>
      <c r="F15" s="2">
        <v>1</v>
      </c>
      <c r="G15" s="2">
        <v>1</v>
      </c>
      <c r="H15" s="2">
        <v>1</v>
      </c>
      <c r="I15" s="2">
        <v>1</v>
      </c>
      <c r="J15" s="2">
        <v>1</v>
      </c>
      <c r="K15" s="2">
        <v>1</v>
      </c>
      <c r="L15" s="2">
        <v>1</v>
      </c>
      <c r="M15" s="2">
        <v>1</v>
      </c>
      <c r="N15" s="2">
        <v>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workbookViewId="0">
      <selection activeCell="L29" sqref="L29"/>
    </sheetView>
  </sheetViews>
  <sheetFormatPr defaultColWidth="8.85546875" defaultRowHeight="12.75" x14ac:dyDescent="0.2"/>
  <cols>
    <col min="1" max="16384" width="8.85546875" style="6"/>
  </cols>
  <sheetData/>
  <pageMargins left="0.75" right="0.75" top="1" bottom="1" header="0.5" footer="0.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Charts</vt:lpstr>
      </vt:variant>
      <vt:variant>
        <vt:i4>1</vt:i4>
      </vt:variant>
    </vt:vector>
  </HeadingPairs>
  <TitlesOfParts>
    <vt:vector size="8" baseType="lpstr">
      <vt:lpstr>Weekly Scores</vt:lpstr>
      <vt:lpstr>Weekly Avg</vt:lpstr>
      <vt:lpstr>PSA</vt:lpstr>
      <vt:lpstr>Point Difference</vt:lpstr>
      <vt:lpstr>Overall Rank</vt:lpstr>
      <vt:lpstr>Divisional Ranks</vt:lpstr>
      <vt:lpstr>Divisional Graphs</vt:lpstr>
      <vt:lpstr>Overall Graph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Dave</dc:creator>
  <cp:lastModifiedBy>Admin</cp:lastModifiedBy>
  <dcterms:created xsi:type="dcterms:W3CDTF">2015-10-21T15:15:19Z</dcterms:created>
  <dcterms:modified xsi:type="dcterms:W3CDTF">2019-12-03T16:53:45Z</dcterms:modified>
</cp:coreProperties>
</file>