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1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ropbox\FFootball\Yearly Stats\"/>
    </mc:Choice>
  </mc:AlternateContent>
  <xr:revisionPtr revIDLastSave="0" documentId="13_ncr:1_{CA9010DA-08D9-437C-AF17-BC0A22B759F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Weekly Scores" sheetId="1" r:id="rId1"/>
    <sheet name="Weekly Avg" sheetId="2" r:id="rId2"/>
    <sheet name="PSA" sheetId="3" r:id="rId3"/>
    <sheet name="Point Difference" sheetId="4" r:id="rId4"/>
    <sheet name="Overall Rank" sheetId="5" r:id="rId5"/>
    <sheet name="Overall Graph" sheetId="6" r:id="rId6"/>
    <sheet name="Divisional Ranks" sheetId="7" r:id="rId7"/>
    <sheet name="Divisional Graphs" sheetId="8" r:id="rId8"/>
  </sheets>
  <externalReferences>
    <externalReference r:id="rId9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3" i="5" l="1"/>
  <c r="A12" i="5"/>
  <c r="A11" i="5"/>
  <c r="A10" i="5"/>
  <c r="A9" i="5"/>
  <c r="A8" i="5"/>
  <c r="A7" i="5"/>
  <c r="A6" i="5"/>
  <c r="A5" i="5"/>
  <c r="A4" i="5"/>
  <c r="A3" i="5"/>
  <c r="A2" i="5"/>
  <c r="A13" i="4"/>
  <c r="A12" i="4"/>
  <c r="A11" i="4"/>
  <c r="A10" i="4"/>
  <c r="A9" i="4"/>
  <c r="A8" i="4"/>
  <c r="A7" i="4"/>
  <c r="A6" i="4"/>
  <c r="A5" i="4"/>
  <c r="A4" i="4"/>
  <c r="A3" i="4"/>
  <c r="A2" i="4"/>
  <c r="P3" i="3"/>
  <c r="P4" i="3"/>
  <c r="P5" i="3"/>
  <c r="P6" i="3"/>
  <c r="P7" i="3"/>
  <c r="P8" i="3"/>
  <c r="P9" i="3"/>
  <c r="P10" i="3"/>
  <c r="P11" i="3"/>
  <c r="P12" i="3"/>
  <c r="P13" i="3"/>
  <c r="P2" i="3"/>
  <c r="O3" i="3"/>
  <c r="O4" i="3"/>
  <c r="O5" i="3"/>
  <c r="O6" i="3"/>
  <c r="O7" i="3"/>
  <c r="O8" i="3"/>
  <c r="O9" i="3"/>
  <c r="O10" i="3"/>
  <c r="O11" i="3"/>
  <c r="O12" i="3"/>
  <c r="O13" i="3"/>
  <c r="O2" i="3"/>
  <c r="A13" i="3"/>
  <c r="A12" i="3"/>
  <c r="A11" i="3"/>
  <c r="A10" i="3"/>
  <c r="A9" i="3"/>
  <c r="A8" i="3"/>
  <c r="A7" i="3"/>
  <c r="A6" i="3"/>
  <c r="A5" i="3"/>
  <c r="A4" i="3"/>
  <c r="A3" i="3"/>
  <c r="A2" i="3"/>
  <c r="A5" i="2"/>
  <c r="A6" i="2"/>
  <c r="A7" i="2"/>
  <c r="A8" i="2"/>
  <c r="A9" i="2"/>
  <c r="A10" i="2"/>
  <c r="A11" i="2"/>
  <c r="A12" i="2"/>
  <c r="A13" i="2"/>
  <c r="A4" i="2"/>
  <c r="A3" i="2"/>
  <c r="A2" i="2"/>
  <c r="N3" i="2"/>
  <c r="N4" i="2"/>
  <c r="N5" i="2"/>
  <c r="N6" i="2"/>
  <c r="N7" i="2"/>
  <c r="N8" i="2"/>
  <c r="N9" i="2"/>
  <c r="N10" i="2"/>
  <c r="N11" i="2"/>
  <c r="N12" i="2"/>
  <c r="N13" i="2"/>
  <c r="M3" i="2"/>
  <c r="M4" i="2"/>
  <c r="M5" i="2"/>
  <c r="M6" i="2"/>
  <c r="M7" i="2"/>
  <c r="M8" i="2"/>
  <c r="M9" i="2"/>
  <c r="M10" i="2"/>
  <c r="M11" i="2"/>
  <c r="M12" i="2"/>
  <c r="M13" i="2"/>
  <c r="L3" i="2"/>
  <c r="L4" i="2"/>
  <c r="L5" i="2"/>
  <c r="L6" i="2"/>
  <c r="L7" i="2"/>
  <c r="L8" i="2"/>
  <c r="L9" i="2"/>
  <c r="L10" i="2"/>
  <c r="L11" i="2"/>
  <c r="L12" i="2"/>
  <c r="L13" i="2"/>
  <c r="K3" i="2"/>
  <c r="K4" i="2"/>
  <c r="K5" i="2"/>
  <c r="K6" i="2"/>
  <c r="K7" i="2"/>
  <c r="K8" i="2"/>
  <c r="K9" i="2"/>
  <c r="K10" i="2"/>
  <c r="K11" i="2"/>
  <c r="K12" i="2"/>
  <c r="K13" i="2"/>
  <c r="J3" i="2"/>
  <c r="J4" i="2"/>
  <c r="J5" i="2"/>
  <c r="J6" i="2"/>
  <c r="J7" i="2"/>
  <c r="J8" i="2"/>
  <c r="J9" i="2"/>
  <c r="J10" i="2"/>
  <c r="J11" i="2"/>
  <c r="J12" i="2"/>
  <c r="J13" i="2"/>
  <c r="I3" i="2"/>
  <c r="I4" i="2"/>
  <c r="I5" i="2"/>
  <c r="I6" i="2"/>
  <c r="I7" i="2"/>
  <c r="I8" i="2"/>
  <c r="I9" i="2"/>
  <c r="I10" i="2"/>
  <c r="I11" i="2"/>
  <c r="I12" i="2"/>
  <c r="I13" i="2"/>
  <c r="H3" i="2"/>
  <c r="H4" i="2"/>
  <c r="H5" i="2"/>
  <c r="H6" i="2"/>
  <c r="H7" i="2"/>
  <c r="H8" i="2"/>
  <c r="H9" i="2"/>
  <c r="H10" i="2"/>
  <c r="H11" i="2"/>
  <c r="H12" i="2"/>
  <c r="H13" i="2"/>
  <c r="G3" i="2"/>
  <c r="G4" i="2"/>
  <c r="G5" i="2"/>
  <c r="G6" i="2"/>
  <c r="G7" i="2"/>
  <c r="G8" i="2"/>
  <c r="G9" i="2"/>
  <c r="G10" i="2"/>
  <c r="G11" i="2"/>
  <c r="G12" i="2"/>
  <c r="G13" i="2"/>
  <c r="F3" i="2"/>
  <c r="F4" i="2"/>
  <c r="F5" i="2"/>
  <c r="F6" i="2"/>
  <c r="F7" i="2"/>
  <c r="F8" i="2"/>
  <c r="F9" i="2"/>
  <c r="F10" i="2"/>
  <c r="F11" i="2"/>
  <c r="F12" i="2"/>
  <c r="F13" i="2"/>
  <c r="E3" i="2"/>
  <c r="E4" i="2"/>
  <c r="E5" i="2"/>
  <c r="E6" i="2"/>
  <c r="E7" i="2"/>
  <c r="E8" i="2"/>
  <c r="E9" i="2"/>
  <c r="E10" i="2"/>
  <c r="E11" i="2"/>
  <c r="E12" i="2"/>
  <c r="E13" i="2"/>
  <c r="D3" i="2"/>
  <c r="D4" i="2"/>
  <c r="D5" i="2"/>
  <c r="D6" i="2"/>
  <c r="D7" i="2"/>
  <c r="D8" i="2"/>
  <c r="D9" i="2"/>
  <c r="D10" i="2"/>
  <c r="D11" i="2"/>
  <c r="D12" i="2"/>
  <c r="D13" i="2"/>
  <c r="C3" i="2"/>
  <c r="C4" i="2"/>
  <c r="C5" i="2"/>
  <c r="C6" i="2"/>
  <c r="C7" i="2"/>
  <c r="C8" i="2"/>
  <c r="C9" i="2"/>
  <c r="C10" i="2"/>
  <c r="C11" i="2"/>
  <c r="C12" i="2"/>
  <c r="C13" i="2"/>
  <c r="B3" i="2"/>
  <c r="B4" i="2"/>
  <c r="B5" i="2"/>
  <c r="B6" i="2"/>
  <c r="B7" i="2"/>
  <c r="B8" i="2"/>
  <c r="B9" i="2"/>
  <c r="B10" i="2"/>
  <c r="B11" i="2"/>
  <c r="B12" i="2"/>
  <c r="B13" i="2"/>
  <c r="N2" i="2"/>
  <c r="M2" i="2"/>
  <c r="L2" i="2"/>
  <c r="K2" i="2"/>
  <c r="J2" i="2"/>
  <c r="I2" i="2"/>
  <c r="H2" i="2"/>
  <c r="G2" i="2"/>
  <c r="F2" i="2"/>
  <c r="E2" i="2"/>
  <c r="D2" i="2"/>
  <c r="C2" i="2"/>
  <c r="B2" i="2"/>
  <c r="O3" i="1"/>
  <c r="B3" i="4" s="1"/>
  <c r="O4" i="1"/>
  <c r="B4" i="4" s="1"/>
  <c r="O5" i="1"/>
  <c r="B5" i="4" s="1"/>
  <c r="O6" i="1"/>
  <c r="B6" i="4" s="1"/>
  <c r="O7" i="1"/>
  <c r="O8" i="1"/>
  <c r="B8" i="4" s="1"/>
  <c r="O9" i="1"/>
  <c r="B9" i="4" s="1"/>
  <c r="O10" i="1"/>
  <c r="B10" i="4" s="1"/>
  <c r="O11" i="1"/>
  <c r="B11" i="4" s="1"/>
  <c r="O12" i="1"/>
  <c r="O13" i="1"/>
  <c r="B13" i="4" s="1"/>
  <c r="O2" i="1"/>
  <c r="B2" i="4" s="1"/>
  <c r="B12" i="4" l="1"/>
  <c r="B7" i="4"/>
</calcChain>
</file>

<file path=xl/sharedStrings.xml><?xml version="1.0" encoding="utf-8"?>
<sst xmlns="http://schemas.openxmlformats.org/spreadsheetml/2006/main" count="79" uniqueCount="30">
  <si>
    <t>Total</t>
  </si>
  <si>
    <t>Team 1</t>
  </si>
  <si>
    <t>Team 2</t>
  </si>
  <si>
    <t>Team 3</t>
  </si>
  <si>
    <t>Average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</si>
  <si>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</si>
  <si>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</si>
  <si>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</si>
  <si>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</si>
  <si>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</si>
  <si>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</si>
  <si>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</si>
  <si>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</si>
  <si>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</si>
  <si>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</si>
  <si>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</si>
  <si>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</si>
  <si>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</si>
  <si>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Yertle the Turtle</t>
  </si>
  <si>
    <t>Hell's Angels</t>
  </si>
  <si>
    <t>Lord of the Rings</t>
  </si>
  <si>
    <t>Conan The Barbarian</t>
  </si>
  <si>
    <t>Football For Dummies</t>
  </si>
  <si>
    <t>The Mystery Team</t>
  </si>
  <si>
    <t>Holden's Heroes</t>
  </si>
  <si>
    <t>Guides to the Galaxy</t>
  </si>
  <si>
    <t>13th Samurai</t>
  </si>
  <si>
    <t>Dresden Files</t>
  </si>
  <si>
    <t>Dexter's Morals</t>
  </si>
  <si>
    <t>Catch 22 Bombers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</si>
</sst>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_);[Red]\(0.00\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164" fontId="0" fillId="0" borderId="0" xfId="0" applyNumberFormat="1" applyFill="1" applyAlignment="1">
      <alignment horizontal="center"/>
    </xf>
    <xf numFmtId="0" fontId="2" fillId="0" borderId="0" xfId="1"/>
    <xf numFmtId="0" fontId="1" fillId="0" borderId="0" xfId="0" applyFont="1" applyAlignment="1"/>
    <xf numFmtId="0" fontId="0" fillId="0" borderId="0" xfId="0" applyAlignment="1"/>
    <xf numFmtId="2" fontId="0" fillId="0" borderId="0" xfId="0" applyNumberFormat="1" applyAlignment="1">
      <alignment horizontal="center"/>
    </xf>
    <xf numFmtId="2" fontId="3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6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'Overall Rank'!$A$2</c:f>
              <c:strCache>
                <c:ptCount val="1"/>
                <c:pt idx="0">
                  <c:v>Yertle the Turtle</c:v>
                </c:pt>
              </c:strCache>
            </c:strRef>
          </c:tx>
          <c:cat>
            <c:strRef>
              <c:f>'Overall Rank'!$B$1:$N$1</c:f>
              <c:strCache>
                <c:ptCount val="13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  <c:pt idx="11">
                  <c:v>Week 12</c:v>
                </c:pt>
                <c:pt idx="12">
                  <c:v>Week 13</c:v>
                </c:pt>
              </c:strCache>
            </c:strRef>
          </c:cat>
          <c:val>
            <c:numRef>
              <c:f>'Overall Rank'!$B$2:$N$2</c:f>
              <c:numCache>
                <c:formatCode>0.00_);[Red]\(0.00\)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83-4C23-889E-6A2FDEC5114A}"/>
            </c:ext>
          </c:extLst>
        </c:ser>
        <c:ser>
          <c:idx val="1"/>
          <c:order val="1"/>
          <c:tx>
            <c:strRef>
              <c:f>'Overall Rank'!$A$3</c:f>
              <c:strCache>
                <c:ptCount val="1"/>
                <c:pt idx="0">
                  <c:v>Hell's Angels</c:v>
                </c:pt>
              </c:strCache>
            </c:strRef>
          </c:tx>
          <c:cat>
            <c:strRef>
              <c:f>'Overall Rank'!$B$1:$N$1</c:f>
              <c:strCache>
                <c:ptCount val="13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  <c:pt idx="11">
                  <c:v>Week 12</c:v>
                </c:pt>
                <c:pt idx="12">
                  <c:v>Week 13</c:v>
                </c:pt>
              </c:strCache>
            </c:strRef>
          </c:cat>
          <c:val>
            <c:numRef>
              <c:f>'Overall Rank'!$B$3:$N$3</c:f>
              <c:numCache>
                <c:formatCode>0.00_);[Red]\(0.00\)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83-4C23-889E-6A2FDEC5114A}"/>
            </c:ext>
          </c:extLst>
        </c:ser>
        <c:ser>
          <c:idx val="2"/>
          <c:order val="2"/>
          <c:tx>
            <c:strRef>
              <c:f>'Overall Rank'!$A$4</c:f>
              <c:strCache>
                <c:ptCount val="1"/>
                <c:pt idx="0">
                  <c:v>Lord of the Rings</c:v>
                </c:pt>
              </c:strCache>
            </c:strRef>
          </c:tx>
          <c:cat>
            <c:strRef>
              <c:f>'Overall Rank'!$B$1:$N$1</c:f>
              <c:strCache>
                <c:ptCount val="13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  <c:pt idx="11">
                  <c:v>Week 12</c:v>
                </c:pt>
                <c:pt idx="12">
                  <c:v>Week 13</c:v>
                </c:pt>
              </c:strCache>
            </c:strRef>
          </c:cat>
          <c:val>
            <c:numRef>
              <c:f>'Overall Rank'!$B$4:$N$4</c:f>
              <c:numCache>
                <c:formatCode>0.00_);[Red]\(0.00\)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783-4C23-889E-6A2FDEC5114A}"/>
            </c:ext>
          </c:extLst>
        </c:ser>
        <c:ser>
          <c:idx val="3"/>
          <c:order val="3"/>
          <c:tx>
            <c:strRef>
              <c:f>'Overall Rank'!$A$5</c:f>
              <c:strCache>
                <c:ptCount val="1"/>
                <c:pt idx="0">
                  <c:v>Conan The Barbarian</c:v>
                </c:pt>
              </c:strCache>
            </c:strRef>
          </c:tx>
          <c:cat>
            <c:strRef>
              <c:f>'Overall Rank'!$B$1:$N$1</c:f>
              <c:strCache>
                <c:ptCount val="13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  <c:pt idx="11">
                  <c:v>Week 12</c:v>
                </c:pt>
                <c:pt idx="12">
                  <c:v>Week 13</c:v>
                </c:pt>
              </c:strCache>
            </c:strRef>
          </c:cat>
          <c:val>
            <c:numRef>
              <c:f>'Overall Rank'!$B$5:$N$5</c:f>
              <c:numCache>
                <c:formatCode>0.00_);[Red]\(0.00\)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783-4C23-889E-6A2FDEC5114A}"/>
            </c:ext>
          </c:extLst>
        </c:ser>
        <c:ser>
          <c:idx val="4"/>
          <c:order val="4"/>
          <c:tx>
            <c:strRef>
              <c:f>'Overall Rank'!$A$6</c:f>
              <c:strCache>
                <c:ptCount val="1"/>
                <c:pt idx="0">
                  <c:v>Football For Dummies</c:v>
                </c:pt>
              </c:strCache>
            </c:strRef>
          </c:tx>
          <c:cat>
            <c:strRef>
              <c:f>'Overall Rank'!$B$1:$N$1</c:f>
              <c:strCache>
                <c:ptCount val="13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  <c:pt idx="11">
                  <c:v>Week 12</c:v>
                </c:pt>
                <c:pt idx="12">
                  <c:v>Week 13</c:v>
                </c:pt>
              </c:strCache>
            </c:strRef>
          </c:cat>
          <c:val>
            <c:numRef>
              <c:f>'Overall Rank'!$B$6:$N$6</c:f>
              <c:numCache>
                <c:formatCode>0.00_);[Red]\(0.00\)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783-4C23-889E-6A2FDEC5114A}"/>
            </c:ext>
          </c:extLst>
        </c:ser>
        <c:ser>
          <c:idx val="5"/>
          <c:order val="5"/>
          <c:tx>
            <c:strRef>
              <c:f>'Overall Rank'!$A$7</c:f>
              <c:strCache>
                <c:ptCount val="1"/>
                <c:pt idx="0">
                  <c:v>The Mystery Team</c:v>
                </c:pt>
              </c:strCache>
            </c:strRef>
          </c:tx>
          <c:cat>
            <c:strRef>
              <c:f>'Overall Rank'!$B$1:$N$1</c:f>
              <c:strCache>
                <c:ptCount val="13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  <c:pt idx="11">
                  <c:v>Week 12</c:v>
                </c:pt>
                <c:pt idx="12">
                  <c:v>Week 13</c:v>
                </c:pt>
              </c:strCache>
            </c:strRef>
          </c:cat>
          <c:val>
            <c:numRef>
              <c:f>'Overall Rank'!$B$7:$N$7</c:f>
              <c:numCache>
                <c:formatCode>0.00_);[Red]\(0.00\)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783-4C23-889E-6A2FDEC5114A}"/>
            </c:ext>
          </c:extLst>
        </c:ser>
        <c:ser>
          <c:idx val="6"/>
          <c:order val="6"/>
          <c:tx>
            <c:strRef>
              <c:f>'Overall Rank'!$A$8</c:f>
              <c:strCache>
                <c:ptCount val="1"/>
                <c:pt idx="0">
                  <c:v>Holden's Heroes</c:v>
                </c:pt>
              </c:strCache>
            </c:strRef>
          </c:tx>
          <c:cat>
            <c:strRef>
              <c:f>'Overall Rank'!$B$1:$N$1</c:f>
              <c:strCache>
                <c:ptCount val="13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  <c:pt idx="11">
                  <c:v>Week 12</c:v>
                </c:pt>
                <c:pt idx="12">
                  <c:v>Week 13</c:v>
                </c:pt>
              </c:strCache>
            </c:strRef>
          </c:cat>
          <c:val>
            <c:numRef>
              <c:f>'Overall Rank'!$B$8:$N$8</c:f>
              <c:numCache>
                <c:formatCode>0.00_);[Red]\(0.00\)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783-4C23-889E-6A2FDEC5114A}"/>
            </c:ext>
          </c:extLst>
        </c:ser>
        <c:ser>
          <c:idx val="7"/>
          <c:order val="7"/>
          <c:tx>
            <c:strRef>
              <c:f>'Overall Rank'!$A$9</c:f>
              <c:strCache>
                <c:ptCount val="1"/>
                <c:pt idx="0">
                  <c:v>Guides to the Galaxy</c:v>
                </c:pt>
              </c:strCache>
            </c:strRef>
          </c:tx>
          <c:cat>
            <c:strRef>
              <c:f>'Overall Rank'!$B$1:$N$1</c:f>
              <c:strCache>
                <c:ptCount val="13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  <c:pt idx="11">
                  <c:v>Week 12</c:v>
                </c:pt>
                <c:pt idx="12">
                  <c:v>Week 13</c:v>
                </c:pt>
              </c:strCache>
            </c:strRef>
          </c:cat>
          <c:val>
            <c:numRef>
              <c:f>'Overall Rank'!$B$9:$N$9</c:f>
              <c:numCache>
                <c:formatCode>0.00_);[Red]\(0.00\)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783-4C23-889E-6A2FDEC5114A}"/>
            </c:ext>
          </c:extLst>
        </c:ser>
        <c:ser>
          <c:idx val="8"/>
          <c:order val="8"/>
          <c:tx>
            <c:strRef>
              <c:f>'Overall Rank'!$A$10</c:f>
              <c:strCache>
                <c:ptCount val="1"/>
                <c:pt idx="0">
                  <c:v>13th Samurai</c:v>
                </c:pt>
              </c:strCache>
            </c:strRef>
          </c:tx>
          <c:cat>
            <c:strRef>
              <c:f>'Overall Rank'!$B$1:$N$1</c:f>
              <c:strCache>
                <c:ptCount val="13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  <c:pt idx="11">
                  <c:v>Week 12</c:v>
                </c:pt>
                <c:pt idx="12">
                  <c:v>Week 13</c:v>
                </c:pt>
              </c:strCache>
            </c:strRef>
          </c:cat>
          <c:val>
            <c:numRef>
              <c:f>'Overall Rank'!$B$10:$N$10</c:f>
              <c:numCache>
                <c:formatCode>0.00_);[Red]\(0.00\)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783-4C23-889E-6A2FDEC5114A}"/>
            </c:ext>
          </c:extLst>
        </c:ser>
        <c:ser>
          <c:idx val="9"/>
          <c:order val="9"/>
          <c:tx>
            <c:strRef>
              <c:f>'Overall Rank'!$A$11</c:f>
              <c:strCache>
                <c:ptCount val="1"/>
                <c:pt idx="0">
                  <c:v>Dresden Files</c:v>
                </c:pt>
              </c:strCache>
            </c:strRef>
          </c:tx>
          <c:cat>
            <c:strRef>
              <c:f>'Overall Rank'!$B$1:$N$1</c:f>
              <c:strCache>
                <c:ptCount val="13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  <c:pt idx="11">
                  <c:v>Week 12</c:v>
                </c:pt>
                <c:pt idx="12">
                  <c:v>Week 13</c:v>
                </c:pt>
              </c:strCache>
            </c:strRef>
          </c:cat>
          <c:val>
            <c:numRef>
              <c:f>'Overall Rank'!$B$11:$N$11</c:f>
              <c:numCache>
                <c:formatCode>0.00_);[Red]\(0.00\)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783-4C23-889E-6A2FDEC5114A}"/>
            </c:ext>
          </c:extLst>
        </c:ser>
        <c:ser>
          <c:idx val="10"/>
          <c:order val="10"/>
          <c:tx>
            <c:strRef>
              <c:f>'Overall Rank'!$A$12</c:f>
              <c:strCache>
                <c:ptCount val="1"/>
                <c:pt idx="0">
                  <c:v>Dexter's Morals</c:v>
                </c:pt>
              </c:strCache>
            </c:strRef>
          </c:tx>
          <c:cat>
            <c:strRef>
              <c:f>'Overall Rank'!$B$1:$N$1</c:f>
              <c:strCache>
                <c:ptCount val="13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  <c:pt idx="11">
                  <c:v>Week 12</c:v>
                </c:pt>
                <c:pt idx="12">
                  <c:v>Week 13</c:v>
                </c:pt>
              </c:strCache>
            </c:strRef>
          </c:cat>
          <c:val>
            <c:numRef>
              <c:f>'Overall Rank'!$B$12:$N$12</c:f>
              <c:numCache>
                <c:formatCode>0.00_);[Red]\(0.00\)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783-4C23-889E-6A2FDEC5114A}"/>
            </c:ext>
          </c:extLst>
        </c:ser>
        <c:ser>
          <c:idx val="11"/>
          <c:order val="11"/>
          <c:tx>
            <c:strRef>
              <c:f>'Overall Rank'!$A$13</c:f>
              <c:strCache>
                <c:ptCount val="1"/>
                <c:pt idx="0">
                  <c:v>Catch 22 Bombers</c:v>
                </c:pt>
              </c:strCache>
            </c:strRef>
          </c:tx>
          <c:cat>
            <c:strRef>
              <c:f>'Overall Rank'!$B$1:$N$1</c:f>
              <c:strCache>
                <c:ptCount val="13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  <c:pt idx="11">
                  <c:v>Week 12</c:v>
                </c:pt>
                <c:pt idx="12">
                  <c:v>Week 13</c:v>
                </c:pt>
              </c:strCache>
            </c:strRef>
          </c:cat>
          <c:val>
            <c:numRef>
              <c:f>'Overall Rank'!$B$13:$N$13</c:f>
              <c:numCache>
                <c:formatCode>0.00_);[Red]\(0.00\)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4783-4C23-889E-6A2FDEC511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068416"/>
        <c:axId val="61069952"/>
      </c:lineChart>
      <c:catAx>
        <c:axId val="61068416"/>
        <c:scaling>
          <c:orientation val="minMax"/>
        </c:scaling>
        <c:delete val="0"/>
        <c:axPos val="t"/>
        <c:numFmt formatCode="General" sourceLinked="0"/>
        <c:majorTickMark val="out"/>
        <c:minorTickMark val="none"/>
        <c:tickLblPos val="nextTo"/>
        <c:crossAx val="61069952"/>
        <c:crosses val="autoZero"/>
        <c:auto val="1"/>
        <c:lblAlgn val="ctr"/>
        <c:lblOffset val="100"/>
        <c:noMultiLvlLbl val="0"/>
      </c:catAx>
      <c:valAx>
        <c:axId val="61069952"/>
        <c:scaling>
          <c:orientation val="maxMin"/>
        </c:scaling>
        <c:delete val="0"/>
        <c:axPos val="l"/>
        <c:majorGridlines/>
        <c:numFmt formatCode="0.00_);[Red]\(0.00\)" sourceLinked="1"/>
        <c:majorTickMark val="out"/>
        <c:minorTickMark val="none"/>
        <c:tickLblPos val="nextTo"/>
        <c:crossAx val="610684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'[1]Divisional Ranks'!$A$2</c:f>
              <c:strCache>
                <c:ptCount val="1"/>
                <c:pt idx="0">
                  <c:v>The Tick</c:v>
                </c:pt>
              </c:strCache>
            </c:strRef>
          </c:tx>
          <c:val>
            <c:numRef>
              <c:f>'[1]Divisional Ranks'!$B$2:$N$2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75-4CC3-A957-5DDA4AFFC1A7}"/>
            </c:ext>
          </c:extLst>
        </c:ser>
        <c:ser>
          <c:idx val="1"/>
          <c:order val="1"/>
          <c:tx>
            <c:strRef>
              <c:f>'[1]Divisional Ranks'!$A$3</c:f>
              <c:strCache>
                <c:ptCount val="1"/>
                <c:pt idx="0">
                  <c:v>Fraggle Rock</c:v>
                </c:pt>
              </c:strCache>
            </c:strRef>
          </c:tx>
          <c:val>
            <c:numRef>
              <c:f>'[1]Divisional Ranks'!$B$3:$N$3</c:f>
              <c:numCache>
                <c:formatCode>General</c:formatCode>
                <c:ptCount val="1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75-4CC3-A957-5DDA4AFFC1A7}"/>
            </c:ext>
          </c:extLst>
        </c:ser>
        <c:ser>
          <c:idx val="2"/>
          <c:order val="2"/>
          <c:tx>
            <c:strRef>
              <c:f>'[1]Divisional Ranks'!$A$4</c:f>
              <c:strCache>
                <c:ptCount val="1"/>
                <c:pt idx="0">
                  <c:v>Darkwing Duck</c:v>
                </c:pt>
              </c:strCache>
            </c:strRef>
          </c:tx>
          <c:val>
            <c:numRef>
              <c:f>'[1]Divisional Ranks'!$B$4:$N$4</c:f>
              <c:numCache>
                <c:formatCode>General</c:formatCode>
                <c:ptCount val="13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1</c:v>
                </c:pt>
                <c:pt idx="12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975-4CC3-A957-5DDA4AFFC1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456384"/>
        <c:axId val="61457920"/>
      </c:lineChart>
      <c:catAx>
        <c:axId val="61456384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crossAx val="61457920"/>
        <c:crosses val="autoZero"/>
        <c:auto val="1"/>
        <c:lblAlgn val="ctr"/>
        <c:lblOffset val="100"/>
        <c:noMultiLvlLbl val="0"/>
      </c:catAx>
      <c:valAx>
        <c:axId val="61457920"/>
        <c:scaling>
          <c:orientation val="maxMin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1456384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69500021872265949"/>
          <c:y val="0.33611147564887767"/>
          <c:w val="0.29500021872265997"/>
          <c:h val="0.3305559200933218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'[1]Divisional Ranks'!$A$6</c:f>
              <c:strCache>
                <c:ptCount val="1"/>
                <c:pt idx="0">
                  <c:v>Duckman</c:v>
                </c:pt>
              </c:strCache>
            </c:strRef>
          </c:tx>
          <c:val>
            <c:numRef>
              <c:f>'[1]Divisional Ranks'!$B$6:$N$6</c:f>
              <c:numCache>
                <c:formatCode>General</c:formatCode>
                <c:ptCount val="13"/>
                <c:pt idx="0">
                  <c:v>3</c:v>
                </c:pt>
                <c:pt idx="1">
                  <c:v>3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88-4205-9578-C5C1A352E910}"/>
            </c:ext>
          </c:extLst>
        </c:ser>
        <c:ser>
          <c:idx val="1"/>
          <c:order val="1"/>
          <c:tx>
            <c:strRef>
              <c:f>'[1]Divisional Ranks'!$A$7</c:f>
              <c:strCache>
                <c:ptCount val="1"/>
                <c:pt idx="0">
                  <c:v>Cornholio</c:v>
                </c:pt>
              </c:strCache>
            </c:strRef>
          </c:tx>
          <c:val>
            <c:numRef>
              <c:f>'[1]Divisional Ranks'!$B$7:$N$7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88-4205-9578-C5C1A352E910}"/>
            </c:ext>
          </c:extLst>
        </c:ser>
        <c:ser>
          <c:idx val="2"/>
          <c:order val="2"/>
          <c:tx>
            <c:strRef>
              <c:f>'[1]Divisional Ranks'!$A$8</c:f>
              <c:strCache>
                <c:ptCount val="1"/>
                <c:pt idx="0">
                  <c:v>Quailman</c:v>
                </c:pt>
              </c:strCache>
            </c:strRef>
          </c:tx>
          <c:val>
            <c:numRef>
              <c:f>'[1]Divisional Ranks'!$B$8:$N$8</c:f>
              <c:numCache>
                <c:formatCode>General</c:formatCode>
                <c:ptCount val="13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988-4205-9578-C5C1A352E9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35936"/>
        <c:axId val="62545920"/>
      </c:lineChart>
      <c:catAx>
        <c:axId val="62535936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crossAx val="62545920"/>
        <c:crosses val="autoZero"/>
        <c:auto val="1"/>
        <c:lblAlgn val="ctr"/>
        <c:lblOffset val="100"/>
        <c:noMultiLvlLbl val="0"/>
      </c:catAx>
      <c:valAx>
        <c:axId val="62545920"/>
        <c:scaling>
          <c:orientation val="maxMin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2535936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7100002187226595"/>
          <c:y val="0.32222258675998877"/>
          <c:w val="0.28000021872265995"/>
          <c:h val="0.3305559200933218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'[1]Divisional Ranks'!$A$10</c:f>
              <c:strCache>
                <c:ptCount val="1"/>
                <c:pt idx="0">
                  <c:v>Pinky &amp; The Brain</c:v>
                </c:pt>
              </c:strCache>
            </c:strRef>
          </c:tx>
          <c:val>
            <c:numRef>
              <c:f>'[1]Divisional Ranks'!$B$10:$N$10</c:f>
              <c:numCache>
                <c:formatCode>General</c:formatCode>
                <c:ptCount val="1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89-4256-9629-16B30DF0C7E3}"/>
            </c:ext>
          </c:extLst>
        </c:ser>
        <c:ser>
          <c:idx val="1"/>
          <c:order val="1"/>
          <c:tx>
            <c:strRef>
              <c:f>'[1]Divisional Ranks'!$A$11</c:f>
              <c:strCache>
                <c:ptCount val="1"/>
                <c:pt idx="0">
                  <c:v>Taz-Mania</c:v>
                </c:pt>
              </c:strCache>
            </c:strRef>
          </c:tx>
          <c:val>
            <c:numRef>
              <c:f>'[1]Divisional Ranks'!$B$11:$N$11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89-4256-9629-16B30DF0C7E3}"/>
            </c:ext>
          </c:extLst>
        </c:ser>
        <c:ser>
          <c:idx val="2"/>
          <c:order val="2"/>
          <c:tx>
            <c:strRef>
              <c:f>'[1]Divisional Ranks'!$A$12</c:f>
              <c:strCache>
                <c:ptCount val="1"/>
                <c:pt idx="0">
                  <c:v>Space Ghost</c:v>
                </c:pt>
              </c:strCache>
            </c:strRef>
          </c:tx>
          <c:val>
            <c:numRef>
              <c:f>'[1]Divisional Ranks'!$B$12:$N$12</c:f>
              <c:numCache>
                <c:formatCode>General</c:formatCode>
                <c:ptCount val="13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A89-4256-9629-16B30DF0C7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75360"/>
        <c:axId val="62576896"/>
      </c:lineChart>
      <c:catAx>
        <c:axId val="62575360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crossAx val="62576896"/>
        <c:crosses val="autoZero"/>
        <c:auto val="1"/>
        <c:lblAlgn val="ctr"/>
        <c:lblOffset val="100"/>
        <c:noMultiLvlLbl val="0"/>
      </c:catAx>
      <c:valAx>
        <c:axId val="62576896"/>
        <c:scaling>
          <c:orientation val="maxMin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2575360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66000021872265968"/>
          <c:y val="0.33425486869389986"/>
          <c:w val="0.32166688538932686"/>
          <c:h val="0.3287300068154466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'[1]Divisional Ranks'!$A$14</c:f>
              <c:strCache>
                <c:ptCount val="1"/>
                <c:pt idx="0">
                  <c:v>Angry Beavers</c:v>
                </c:pt>
              </c:strCache>
            </c:strRef>
          </c:tx>
          <c:val>
            <c:numRef>
              <c:f>'[1]Divisional Ranks'!$B$14:$N$14</c:f>
              <c:numCache>
                <c:formatCode>General</c:formatCode>
                <c:ptCount val="13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C3-4210-ADDF-DFED16C499F8}"/>
            </c:ext>
          </c:extLst>
        </c:ser>
        <c:ser>
          <c:idx val="1"/>
          <c:order val="1"/>
          <c:tx>
            <c:strRef>
              <c:f>'[1]Divisional Ranks'!$A$15</c:f>
              <c:strCache>
                <c:ptCount val="1"/>
                <c:pt idx="0">
                  <c:v>Kraven The Hunter</c:v>
                </c:pt>
              </c:strCache>
            </c:strRef>
          </c:tx>
          <c:val>
            <c:numRef>
              <c:f>'[1]Divisional Ranks'!$B$15:$N$15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C3-4210-ADDF-DFED16C499F8}"/>
            </c:ext>
          </c:extLst>
        </c:ser>
        <c:ser>
          <c:idx val="2"/>
          <c:order val="2"/>
          <c:tx>
            <c:strRef>
              <c:f>'[1]Divisional Ranks'!$A$16</c:f>
              <c:strCache>
                <c:ptCount val="1"/>
                <c:pt idx="0">
                  <c:v>Vegeta</c:v>
                </c:pt>
              </c:strCache>
            </c:strRef>
          </c:tx>
          <c:val>
            <c:numRef>
              <c:f>'[1]Divisional Ranks'!$B$16:$N$16</c:f>
              <c:numCache>
                <c:formatCode>General</c:formatCode>
                <c:ptCount val="1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8C3-4210-ADDF-DFED16C499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659584"/>
        <c:axId val="62665472"/>
      </c:lineChart>
      <c:catAx>
        <c:axId val="62659584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crossAx val="62665472"/>
        <c:crosses val="autoZero"/>
        <c:auto val="1"/>
        <c:lblAlgn val="ctr"/>
        <c:lblOffset val="100"/>
        <c:noMultiLvlLbl val="0"/>
      </c:catAx>
      <c:valAx>
        <c:axId val="62665472"/>
        <c:scaling>
          <c:orientation val="maxMin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2659584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66000021872265968"/>
          <c:y val="0.33425486869389986"/>
          <c:w val="0.32166688538932686"/>
          <c:h val="0.3287300068154466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'Divisional Ranks'!$A$2</c:f>
              <c:strCache>
                <c:ptCount val="1"/>
                <c:pt idx="0">
                  <c:v>Team 1</c:v>
                </c:pt>
              </c:strCache>
            </c:strRef>
          </c:tx>
          <c:val>
            <c:numRef>
              <c:f>'Divisional Ranks'!$B$2:$N$2</c:f>
              <c:numCache>
                <c:formatCode>General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30-4FA3-8044-DD42DAB57B4A}"/>
            </c:ext>
          </c:extLst>
        </c:ser>
        <c:ser>
          <c:idx val="1"/>
          <c:order val="1"/>
          <c:tx>
            <c:strRef>
              <c:f>'Divisional Ranks'!$A$3</c:f>
              <c:strCache>
                <c:ptCount val="1"/>
                <c:pt idx="0">
                  <c:v>Team 2</c:v>
                </c:pt>
              </c:strCache>
            </c:strRef>
          </c:tx>
          <c:val>
            <c:numRef>
              <c:f>'Divisional Ranks'!$B$3:$N$3</c:f>
              <c:numCache>
                <c:formatCode>General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30-4FA3-8044-DD42DAB57B4A}"/>
            </c:ext>
          </c:extLst>
        </c:ser>
        <c:ser>
          <c:idx val="2"/>
          <c:order val="2"/>
          <c:tx>
            <c:strRef>
              <c:f>'Divisional Ranks'!$A$4</c:f>
              <c:strCache>
                <c:ptCount val="1"/>
                <c:pt idx="0">
                  <c:v>Team 3</c:v>
                </c:pt>
              </c:strCache>
            </c:strRef>
          </c:tx>
          <c:val>
            <c:numRef>
              <c:f>'Divisional Ranks'!$B$4:$N$4</c:f>
              <c:numCache>
                <c:formatCode>General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C30-4FA3-8044-DD42DAB57B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03104"/>
        <c:axId val="62704640"/>
      </c:lineChart>
      <c:catAx>
        <c:axId val="62703104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crossAx val="62704640"/>
        <c:crosses val="autoZero"/>
        <c:auto val="1"/>
        <c:lblAlgn val="ctr"/>
        <c:lblOffset val="100"/>
        <c:noMultiLvlLbl val="0"/>
      </c:catAx>
      <c:valAx>
        <c:axId val="62704640"/>
        <c:scaling>
          <c:orientation val="maxMin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2703104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69500021872265949"/>
          <c:y val="0.33611147564887767"/>
          <c:w val="0.29500021872265997"/>
          <c:h val="0.3305559200933218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'Divisional Ranks'!$A$6</c:f>
              <c:strCache>
                <c:ptCount val="1"/>
                <c:pt idx="0">
                  <c:v>Team 1</c:v>
                </c:pt>
              </c:strCache>
            </c:strRef>
          </c:tx>
          <c:val>
            <c:numRef>
              <c:f>'Divisional Ranks'!$B$6:$N$6</c:f>
              <c:numCache>
                <c:formatCode>General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4D-4D34-B17B-6FD17301F04C}"/>
            </c:ext>
          </c:extLst>
        </c:ser>
        <c:ser>
          <c:idx val="1"/>
          <c:order val="1"/>
          <c:tx>
            <c:strRef>
              <c:f>'Divisional Ranks'!$A$7</c:f>
              <c:strCache>
                <c:ptCount val="1"/>
                <c:pt idx="0">
                  <c:v>Team 2</c:v>
                </c:pt>
              </c:strCache>
            </c:strRef>
          </c:tx>
          <c:val>
            <c:numRef>
              <c:f>'Divisional Ranks'!$B$7:$N$7</c:f>
              <c:numCache>
                <c:formatCode>General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4D-4D34-B17B-6FD17301F04C}"/>
            </c:ext>
          </c:extLst>
        </c:ser>
        <c:ser>
          <c:idx val="2"/>
          <c:order val="2"/>
          <c:tx>
            <c:strRef>
              <c:f>'Divisional Ranks'!$A$8</c:f>
              <c:strCache>
                <c:ptCount val="1"/>
                <c:pt idx="0">
                  <c:v>Team 3</c:v>
                </c:pt>
              </c:strCache>
            </c:strRef>
          </c:tx>
          <c:val>
            <c:numRef>
              <c:f>'Divisional Ranks'!$B$8:$N$8</c:f>
              <c:numCache>
                <c:formatCode>General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04D-4D34-B17B-6FD17301F0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372224"/>
        <c:axId val="72373760"/>
      </c:lineChart>
      <c:catAx>
        <c:axId val="72372224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crossAx val="72373760"/>
        <c:crosses val="autoZero"/>
        <c:auto val="1"/>
        <c:lblAlgn val="ctr"/>
        <c:lblOffset val="100"/>
        <c:noMultiLvlLbl val="0"/>
      </c:catAx>
      <c:valAx>
        <c:axId val="72373760"/>
        <c:scaling>
          <c:orientation val="maxMin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2372224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7100002187226595"/>
          <c:y val="0.32222258675998877"/>
          <c:w val="0.28000021872265995"/>
          <c:h val="0.3305559200933218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'Divisional Ranks'!$A$10</c:f>
              <c:strCache>
                <c:ptCount val="1"/>
                <c:pt idx="0">
                  <c:v>Team 1</c:v>
                </c:pt>
              </c:strCache>
            </c:strRef>
          </c:tx>
          <c:val>
            <c:numRef>
              <c:f>'Divisional Ranks'!$B$10:$N$10</c:f>
              <c:numCache>
                <c:formatCode>General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0B-4EE0-BD8E-E409990E20DF}"/>
            </c:ext>
          </c:extLst>
        </c:ser>
        <c:ser>
          <c:idx val="1"/>
          <c:order val="1"/>
          <c:tx>
            <c:strRef>
              <c:f>'Divisional Ranks'!$A$11</c:f>
              <c:strCache>
                <c:ptCount val="1"/>
                <c:pt idx="0">
                  <c:v>Team 2</c:v>
                </c:pt>
              </c:strCache>
            </c:strRef>
          </c:tx>
          <c:val>
            <c:numRef>
              <c:f>'Divisional Ranks'!$B$11:$N$11</c:f>
              <c:numCache>
                <c:formatCode>General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0B-4EE0-BD8E-E409990E20DF}"/>
            </c:ext>
          </c:extLst>
        </c:ser>
        <c:ser>
          <c:idx val="2"/>
          <c:order val="2"/>
          <c:tx>
            <c:strRef>
              <c:f>'Divisional Ranks'!$A$12</c:f>
              <c:strCache>
                <c:ptCount val="1"/>
                <c:pt idx="0">
                  <c:v>Team 3</c:v>
                </c:pt>
              </c:strCache>
            </c:strRef>
          </c:tx>
          <c:val>
            <c:numRef>
              <c:f>'Divisional Ranks'!$B$12:$N$12</c:f>
              <c:numCache>
                <c:formatCode>General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00B-4EE0-BD8E-E409990E20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492928"/>
        <c:axId val="72494464"/>
      </c:lineChart>
      <c:catAx>
        <c:axId val="72492928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crossAx val="72494464"/>
        <c:crosses val="autoZero"/>
        <c:auto val="1"/>
        <c:lblAlgn val="ctr"/>
        <c:lblOffset val="100"/>
        <c:noMultiLvlLbl val="0"/>
      </c:catAx>
      <c:valAx>
        <c:axId val="72494464"/>
        <c:scaling>
          <c:orientation val="maxMin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2492928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66000021872265968"/>
          <c:y val="0.33425486869389986"/>
          <c:w val="0.32166688538932686"/>
          <c:h val="0.3287300068154466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'Divisional Ranks'!$A$14</c:f>
              <c:strCache>
                <c:ptCount val="1"/>
                <c:pt idx="0">
                  <c:v>Team 1</c:v>
                </c:pt>
              </c:strCache>
            </c:strRef>
          </c:tx>
          <c:val>
            <c:numRef>
              <c:f>'Divisional Ranks'!$B$14:$N$14</c:f>
              <c:numCache>
                <c:formatCode>General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06-41A2-B669-ECCD88771BE1}"/>
            </c:ext>
          </c:extLst>
        </c:ser>
        <c:ser>
          <c:idx val="1"/>
          <c:order val="1"/>
          <c:tx>
            <c:strRef>
              <c:f>'Divisional Ranks'!$A$15</c:f>
              <c:strCache>
                <c:ptCount val="1"/>
                <c:pt idx="0">
                  <c:v>Team 2</c:v>
                </c:pt>
              </c:strCache>
            </c:strRef>
          </c:tx>
          <c:val>
            <c:numRef>
              <c:f>'Divisional Ranks'!$B$15:$N$15</c:f>
              <c:numCache>
                <c:formatCode>General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06-41A2-B669-ECCD88771BE1}"/>
            </c:ext>
          </c:extLst>
        </c:ser>
        <c:ser>
          <c:idx val="2"/>
          <c:order val="2"/>
          <c:tx>
            <c:strRef>
              <c:f>'Divisional Ranks'!$A$16</c:f>
              <c:strCache>
                <c:ptCount val="1"/>
                <c:pt idx="0">
                  <c:v>Team 3</c:v>
                </c:pt>
              </c:strCache>
            </c:strRef>
          </c:tx>
          <c:val>
            <c:numRef>
              <c:f>'Divisional Ranks'!$B$16:$N$16</c:f>
              <c:numCache>
                <c:formatCode>General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06-41A2-B669-ECCD88771B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524160"/>
        <c:axId val="72525696"/>
      </c:lineChart>
      <c:catAx>
        <c:axId val="72524160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crossAx val="72525696"/>
        <c:crosses val="autoZero"/>
        <c:auto val="1"/>
        <c:lblAlgn val="ctr"/>
        <c:lblOffset val="100"/>
        <c:noMultiLvlLbl val="0"/>
      </c:catAx>
      <c:valAx>
        <c:axId val="72525696"/>
        <c:scaling>
          <c:orientation val="maxMin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2524160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66000021872265968"/>
          <c:y val="0.33425486869389986"/>
          <c:w val="0.32166688538932686"/>
          <c:h val="0.3287300068154466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1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2051" cy="629301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0</xdr:row>
      <xdr:rowOff>45720</xdr:rowOff>
    </xdr:from>
    <xdr:to>
      <xdr:col>7</xdr:col>
      <xdr:colOff>327660</xdr:colOff>
      <xdr:row>16</xdr:row>
      <xdr:rowOff>106680</xdr:rowOff>
    </xdr:to>
    <xdr:graphicFrame macro="">
      <xdr:nvGraphicFramePr>
        <xdr:cNvPr id="2" name="Chart 5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30480</xdr:colOff>
      <xdr:row>17</xdr:row>
      <xdr:rowOff>45720</xdr:rowOff>
    </xdr:from>
    <xdr:to>
      <xdr:col>7</xdr:col>
      <xdr:colOff>335280</xdr:colOff>
      <xdr:row>33</xdr:row>
      <xdr:rowOff>106680</xdr:rowOff>
    </xdr:to>
    <xdr:graphicFrame macro="">
      <xdr:nvGraphicFramePr>
        <xdr:cNvPr id="3" name="Chart 6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563880</xdr:colOff>
      <xdr:row>0</xdr:row>
      <xdr:rowOff>45720</xdr:rowOff>
    </xdr:from>
    <xdr:to>
      <xdr:col>15</xdr:col>
      <xdr:colOff>259080</xdr:colOff>
      <xdr:row>16</xdr:row>
      <xdr:rowOff>121920</xdr:rowOff>
    </xdr:to>
    <xdr:graphicFrame macro="">
      <xdr:nvGraphicFramePr>
        <xdr:cNvPr id="4" name="Chart 7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579120</xdr:colOff>
      <xdr:row>17</xdr:row>
      <xdr:rowOff>60960</xdr:rowOff>
    </xdr:from>
    <xdr:to>
      <xdr:col>15</xdr:col>
      <xdr:colOff>274320</xdr:colOff>
      <xdr:row>33</xdr:row>
      <xdr:rowOff>137160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22860</xdr:colOff>
      <xdr:row>0</xdr:row>
      <xdr:rowOff>45720</xdr:rowOff>
    </xdr:from>
    <xdr:to>
      <xdr:col>7</xdr:col>
      <xdr:colOff>327660</xdr:colOff>
      <xdr:row>16</xdr:row>
      <xdr:rowOff>106680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30480</xdr:colOff>
      <xdr:row>17</xdr:row>
      <xdr:rowOff>45720</xdr:rowOff>
    </xdr:from>
    <xdr:to>
      <xdr:col>7</xdr:col>
      <xdr:colOff>335280</xdr:colOff>
      <xdr:row>33</xdr:row>
      <xdr:rowOff>106680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563880</xdr:colOff>
      <xdr:row>0</xdr:row>
      <xdr:rowOff>45720</xdr:rowOff>
    </xdr:from>
    <xdr:to>
      <xdr:col>15</xdr:col>
      <xdr:colOff>259080</xdr:colOff>
      <xdr:row>16</xdr:row>
      <xdr:rowOff>121920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579120</xdr:colOff>
      <xdr:row>17</xdr:row>
      <xdr:rowOff>60960</xdr:rowOff>
    </xdr:from>
    <xdr:to>
      <xdr:col>15</xdr:col>
      <xdr:colOff>274320</xdr:colOff>
      <xdr:row>33</xdr:row>
      <xdr:rowOff>137160</xdr:rowOff>
    </xdr:to>
    <xdr:graphicFrame macro="">
      <xdr:nvGraphicFramePr>
        <xdr:cNvPr id="9" name="Chart 7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ekly Scores"/>
      <sheetName val="Weekly Avg"/>
      <sheetName val="PSA"/>
      <sheetName val="Point Difference"/>
      <sheetName val="Overall Rank"/>
      <sheetName val="Overall Graph"/>
      <sheetName val="Divisional Ranks"/>
      <sheetName val="Divisional Graphs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The Tick</v>
          </cell>
          <cell r="B2">
            <v>1</v>
          </cell>
          <cell r="C2">
            <v>1</v>
          </cell>
          <cell r="D2">
            <v>1</v>
          </cell>
          <cell r="E2">
            <v>1</v>
          </cell>
          <cell r="F2">
            <v>1</v>
          </cell>
          <cell r="G2">
            <v>1</v>
          </cell>
          <cell r="H2">
            <v>1</v>
          </cell>
          <cell r="I2">
            <v>1</v>
          </cell>
          <cell r="J2">
            <v>1</v>
          </cell>
          <cell r="K2">
            <v>1</v>
          </cell>
          <cell r="L2">
            <v>1</v>
          </cell>
          <cell r="M2">
            <v>2</v>
          </cell>
          <cell r="N2">
            <v>1</v>
          </cell>
        </row>
        <row r="3">
          <cell r="A3" t="str">
            <v>Fraggle Rock</v>
          </cell>
          <cell r="B3">
            <v>3</v>
          </cell>
          <cell r="C3">
            <v>3</v>
          </cell>
          <cell r="D3">
            <v>3</v>
          </cell>
          <cell r="E3">
            <v>3</v>
          </cell>
          <cell r="F3">
            <v>3</v>
          </cell>
          <cell r="G3">
            <v>3</v>
          </cell>
          <cell r="H3">
            <v>3</v>
          </cell>
          <cell r="I3">
            <v>3</v>
          </cell>
          <cell r="J3">
            <v>3</v>
          </cell>
          <cell r="K3">
            <v>3</v>
          </cell>
          <cell r="L3">
            <v>3</v>
          </cell>
          <cell r="M3">
            <v>3</v>
          </cell>
          <cell r="N3">
            <v>3</v>
          </cell>
        </row>
        <row r="4">
          <cell r="A4" t="str">
            <v>Darkwing Duck</v>
          </cell>
          <cell r="B4">
            <v>2</v>
          </cell>
          <cell r="C4">
            <v>2</v>
          </cell>
          <cell r="D4">
            <v>2</v>
          </cell>
          <cell r="E4">
            <v>2</v>
          </cell>
          <cell r="F4">
            <v>2</v>
          </cell>
          <cell r="G4">
            <v>2</v>
          </cell>
          <cell r="H4">
            <v>2</v>
          </cell>
          <cell r="I4">
            <v>2</v>
          </cell>
          <cell r="J4">
            <v>2</v>
          </cell>
          <cell r="K4">
            <v>2</v>
          </cell>
          <cell r="L4">
            <v>2</v>
          </cell>
          <cell r="M4">
            <v>1</v>
          </cell>
          <cell r="N4">
            <v>2</v>
          </cell>
        </row>
        <row r="6">
          <cell r="A6" t="str">
            <v>Duckman</v>
          </cell>
          <cell r="B6">
            <v>3</v>
          </cell>
          <cell r="C6">
            <v>3</v>
          </cell>
          <cell r="D6">
            <v>1</v>
          </cell>
          <cell r="E6">
            <v>2</v>
          </cell>
          <cell r="F6">
            <v>1</v>
          </cell>
          <cell r="G6">
            <v>1</v>
          </cell>
          <cell r="H6">
            <v>1</v>
          </cell>
          <cell r="I6">
            <v>1</v>
          </cell>
          <cell r="J6">
            <v>1</v>
          </cell>
          <cell r="K6">
            <v>1</v>
          </cell>
          <cell r="L6">
            <v>1</v>
          </cell>
          <cell r="M6">
            <v>1</v>
          </cell>
          <cell r="N6">
            <v>1</v>
          </cell>
        </row>
        <row r="7">
          <cell r="A7" t="str">
            <v>Cornholio</v>
          </cell>
          <cell r="B7">
            <v>1</v>
          </cell>
          <cell r="C7">
            <v>2</v>
          </cell>
          <cell r="D7">
            <v>2</v>
          </cell>
          <cell r="E7">
            <v>3</v>
          </cell>
          <cell r="F7">
            <v>3</v>
          </cell>
          <cell r="G7">
            <v>3</v>
          </cell>
          <cell r="H7">
            <v>3</v>
          </cell>
          <cell r="I7">
            <v>3</v>
          </cell>
          <cell r="J7">
            <v>3</v>
          </cell>
          <cell r="K7">
            <v>3</v>
          </cell>
          <cell r="L7">
            <v>2</v>
          </cell>
          <cell r="M7">
            <v>2</v>
          </cell>
          <cell r="N7">
            <v>2</v>
          </cell>
        </row>
        <row r="8">
          <cell r="A8" t="str">
            <v>Quailman</v>
          </cell>
          <cell r="B8">
            <v>2</v>
          </cell>
          <cell r="C8">
            <v>1</v>
          </cell>
          <cell r="D8">
            <v>3</v>
          </cell>
          <cell r="E8">
            <v>1</v>
          </cell>
          <cell r="F8">
            <v>2</v>
          </cell>
          <cell r="G8">
            <v>2</v>
          </cell>
          <cell r="H8">
            <v>2</v>
          </cell>
          <cell r="I8">
            <v>2</v>
          </cell>
          <cell r="J8">
            <v>2</v>
          </cell>
          <cell r="K8">
            <v>2</v>
          </cell>
          <cell r="L8">
            <v>3</v>
          </cell>
          <cell r="M8">
            <v>3</v>
          </cell>
          <cell r="N8">
            <v>3</v>
          </cell>
        </row>
        <row r="10">
          <cell r="A10" t="str">
            <v>Pinky &amp; The Brain</v>
          </cell>
          <cell r="B10">
            <v>3</v>
          </cell>
          <cell r="C10">
            <v>3</v>
          </cell>
          <cell r="D10">
            <v>3</v>
          </cell>
          <cell r="E10">
            <v>3</v>
          </cell>
          <cell r="F10">
            <v>3</v>
          </cell>
          <cell r="G10">
            <v>3</v>
          </cell>
          <cell r="H10">
            <v>3</v>
          </cell>
          <cell r="I10">
            <v>3</v>
          </cell>
          <cell r="J10">
            <v>3</v>
          </cell>
          <cell r="K10">
            <v>3</v>
          </cell>
          <cell r="L10">
            <v>3</v>
          </cell>
          <cell r="M10">
            <v>3</v>
          </cell>
          <cell r="N10">
            <v>3</v>
          </cell>
        </row>
        <row r="11">
          <cell r="A11" t="str">
            <v>Taz-Mania</v>
          </cell>
          <cell r="B11">
            <v>1</v>
          </cell>
          <cell r="C11">
            <v>1</v>
          </cell>
          <cell r="D11">
            <v>2</v>
          </cell>
          <cell r="E11">
            <v>2</v>
          </cell>
          <cell r="F11">
            <v>2</v>
          </cell>
          <cell r="G11">
            <v>1</v>
          </cell>
          <cell r="H11">
            <v>1</v>
          </cell>
          <cell r="I11">
            <v>2</v>
          </cell>
          <cell r="J11">
            <v>1</v>
          </cell>
          <cell r="K11">
            <v>2</v>
          </cell>
          <cell r="L11">
            <v>2</v>
          </cell>
          <cell r="M11">
            <v>2</v>
          </cell>
          <cell r="N11">
            <v>2</v>
          </cell>
        </row>
        <row r="12">
          <cell r="A12" t="str">
            <v>Space Ghost</v>
          </cell>
          <cell r="B12">
            <v>2</v>
          </cell>
          <cell r="C12">
            <v>2</v>
          </cell>
          <cell r="D12">
            <v>1</v>
          </cell>
          <cell r="E12">
            <v>1</v>
          </cell>
          <cell r="F12">
            <v>1</v>
          </cell>
          <cell r="G12">
            <v>2</v>
          </cell>
          <cell r="H12">
            <v>2</v>
          </cell>
          <cell r="I12">
            <v>1</v>
          </cell>
          <cell r="J12">
            <v>2</v>
          </cell>
          <cell r="K12">
            <v>1</v>
          </cell>
          <cell r="L12">
            <v>1</v>
          </cell>
          <cell r="M12">
            <v>1</v>
          </cell>
          <cell r="N12">
            <v>1</v>
          </cell>
        </row>
        <row r="14">
          <cell r="A14" t="str">
            <v>Angry Beavers</v>
          </cell>
          <cell r="B14">
            <v>2</v>
          </cell>
          <cell r="C14">
            <v>1</v>
          </cell>
          <cell r="D14">
            <v>1</v>
          </cell>
          <cell r="E14">
            <v>1</v>
          </cell>
          <cell r="F14">
            <v>1</v>
          </cell>
          <cell r="G14">
            <v>1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  <cell r="L14">
            <v>1</v>
          </cell>
          <cell r="M14">
            <v>1</v>
          </cell>
          <cell r="N14">
            <v>1</v>
          </cell>
        </row>
        <row r="15">
          <cell r="A15" t="str">
            <v>Kraven The Hunter</v>
          </cell>
          <cell r="B15">
            <v>1</v>
          </cell>
          <cell r="C15">
            <v>2</v>
          </cell>
          <cell r="D15">
            <v>2</v>
          </cell>
          <cell r="E15">
            <v>2</v>
          </cell>
          <cell r="F15">
            <v>2</v>
          </cell>
          <cell r="G15">
            <v>2</v>
          </cell>
          <cell r="H15">
            <v>2</v>
          </cell>
          <cell r="I15">
            <v>2</v>
          </cell>
          <cell r="J15">
            <v>2</v>
          </cell>
          <cell r="K15">
            <v>2</v>
          </cell>
          <cell r="L15">
            <v>2</v>
          </cell>
          <cell r="M15">
            <v>2</v>
          </cell>
          <cell r="N15">
            <v>2</v>
          </cell>
        </row>
        <row r="16">
          <cell r="A16" t="str">
            <v>Vegeta</v>
          </cell>
          <cell r="B16">
            <v>3</v>
          </cell>
          <cell r="C16">
            <v>3</v>
          </cell>
          <cell r="D16">
            <v>3</v>
          </cell>
          <cell r="E16">
            <v>3</v>
          </cell>
          <cell r="F16">
            <v>3</v>
          </cell>
          <cell r="G16">
            <v>3</v>
          </cell>
          <cell r="H16">
            <v>3</v>
          </cell>
          <cell r="I16">
            <v>3</v>
          </cell>
          <cell r="J16">
            <v>3</v>
          </cell>
          <cell r="K16">
            <v>3</v>
          </cell>
          <cell r="L16">
            <v>3</v>
          </cell>
          <cell r="M16">
            <v>3</v>
          </cell>
          <cell r="N16">
            <v>3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"/>
  <sheetViews>
    <sheetView tabSelected="1" workbookViewId="0">
      <selection activeCell="L17" sqref="L17"/>
    </sheetView>
  </sheetViews>
  <sheetFormatPr defaultColWidth="8.85546875" defaultRowHeight="15" x14ac:dyDescent="0.25"/>
  <cols>
    <col min="1" max="1" width="20.7109375" style="8" bestFit="1" customWidth="1"/>
    <col min="2" max="16384" width="8.85546875" style="2"/>
  </cols>
  <sheetData>
    <row r="1" spans="1:15" s="1" customFormat="1" x14ac:dyDescent="0.25">
      <c r="A1" s="7"/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 t="s">
        <v>0</v>
      </c>
    </row>
    <row r="2" spans="1:15" x14ac:dyDescent="0.25">
      <c r="A2" s="8" t="s">
        <v>18</v>
      </c>
      <c r="B2" s="9">
        <v>113.95</v>
      </c>
      <c r="C2" s="9">
        <v>104.46</v>
      </c>
      <c r="D2" s="9">
        <v>131.38999999999999</v>
      </c>
      <c r="E2" s="9">
        <v>138.16</v>
      </c>
      <c r="F2" s="9">
        <v>160.19999999999999</v>
      </c>
      <c r="G2" s="9">
        <v>115.24</v>
      </c>
      <c r="H2" s="9">
        <v>142.69</v>
      </c>
      <c r="I2" s="9">
        <v>109.01</v>
      </c>
      <c r="J2" s="9">
        <v>98.99</v>
      </c>
      <c r="K2" s="9">
        <v>118.15</v>
      </c>
      <c r="L2" s="9">
        <v>119.39</v>
      </c>
      <c r="M2" s="10">
        <v>87.65</v>
      </c>
      <c r="N2" s="9">
        <v>115.12</v>
      </c>
      <c r="O2" s="9">
        <f>SUM(B2:N2)</f>
        <v>1554.4</v>
      </c>
    </row>
    <row r="3" spans="1:15" x14ac:dyDescent="0.25">
      <c r="A3" s="8" t="s">
        <v>19</v>
      </c>
      <c r="B3" s="9">
        <v>100.63</v>
      </c>
      <c r="C3" s="9">
        <v>126.88</v>
      </c>
      <c r="D3" s="9">
        <v>145.4</v>
      </c>
      <c r="E3" s="9">
        <v>112.89</v>
      </c>
      <c r="F3" s="10">
        <v>47.7</v>
      </c>
      <c r="G3" s="9">
        <v>121.05</v>
      </c>
      <c r="H3" s="10">
        <v>63.31</v>
      </c>
      <c r="I3" s="9">
        <v>138.05000000000001</v>
      </c>
      <c r="J3" s="9">
        <v>81.849999999999994</v>
      </c>
      <c r="K3" s="9">
        <v>152.06</v>
      </c>
      <c r="L3" s="9">
        <v>123.2</v>
      </c>
      <c r="M3" s="9">
        <v>116.59</v>
      </c>
      <c r="N3" s="9">
        <v>80.8</v>
      </c>
      <c r="O3" s="9">
        <f t="shared" ref="O3:O13" si="0">SUM(B3:N3)</f>
        <v>1410.4099999999999</v>
      </c>
    </row>
    <row r="4" spans="1:15" x14ac:dyDescent="0.25">
      <c r="A4" s="8" t="s">
        <v>20</v>
      </c>
      <c r="B4" s="10">
        <v>84.84</v>
      </c>
      <c r="C4" s="9">
        <v>103.54</v>
      </c>
      <c r="D4" s="11">
        <v>160.11000000000001</v>
      </c>
      <c r="E4" s="9">
        <v>121.25</v>
      </c>
      <c r="F4" s="9">
        <v>149.96</v>
      </c>
      <c r="G4" s="9">
        <v>133.1</v>
      </c>
      <c r="H4" s="9">
        <v>135.75</v>
      </c>
      <c r="I4" s="9">
        <v>98.19</v>
      </c>
      <c r="J4" s="9">
        <v>150.83000000000001</v>
      </c>
      <c r="K4" s="10">
        <v>108.22</v>
      </c>
      <c r="L4" s="9">
        <v>149.94</v>
      </c>
      <c r="M4" s="9">
        <v>101.75</v>
      </c>
      <c r="N4" s="9">
        <v>115.88</v>
      </c>
      <c r="O4" s="9">
        <f t="shared" si="0"/>
        <v>1613.3600000000001</v>
      </c>
    </row>
    <row r="5" spans="1:15" x14ac:dyDescent="0.25">
      <c r="A5" s="8" t="s">
        <v>21</v>
      </c>
      <c r="B5" s="9">
        <v>88.16</v>
      </c>
      <c r="C5" s="9">
        <v>122.76</v>
      </c>
      <c r="D5" s="9">
        <v>158.57</v>
      </c>
      <c r="E5" s="10">
        <v>72.650000000000006</v>
      </c>
      <c r="F5" s="9">
        <v>112.11</v>
      </c>
      <c r="G5" s="11">
        <v>158.97</v>
      </c>
      <c r="H5" s="9">
        <v>151.81</v>
      </c>
      <c r="I5" s="9">
        <v>124.86</v>
      </c>
      <c r="J5" s="9">
        <v>147.26</v>
      </c>
      <c r="K5" s="11">
        <v>169.66</v>
      </c>
      <c r="L5" s="9">
        <v>158.55000000000001</v>
      </c>
      <c r="M5" s="9">
        <v>130.22</v>
      </c>
      <c r="N5" s="9">
        <v>123.92</v>
      </c>
      <c r="O5" s="9">
        <f t="shared" si="0"/>
        <v>1719.5000000000002</v>
      </c>
    </row>
    <row r="6" spans="1:15" x14ac:dyDescent="0.25">
      <c r="A6" s="8" t="s">
        <v>22</v>
      </c>
      <c r="B6" s="9">
        <v>135.03</v>
      </c>
      <c r="C6" s="9">
        <v>122.14</v>
      </c>
      <c r="D6" s="10">
        <v>75.849999999999994</v>
      </c>
      <c r="E6" s="9">
        <v>44.88</v>
      </c>
      <c r="F6" s="9">
        <v>83.28</v>
      </c>
      <c r="G6" s="10">
        <v>92.88</v>
      </c>
      <c r="H6" s="9">
        <v>102.39</v>
      </c>
      <c r="I6" s="9">
        <v>72.05</v>
      </c>
      <c r="J6" s="9">
        <v>106.37</v>
      </c>
      <c r="K6" s="9">
        <v>132.79</v>
      </c>
      <c r="L6" s="9">
        <v>121.92</v>
      </c>
      <c r="M6" s="9">
        <v>138.79</v>
      </c>
      <c r="N6" s="9">
        <v>86.97</v>
      </c>
      <c r="O6" s="9">
        <f t="shared" si="0"/>
        <v>1315.34</v>
      </c>
    </row>
    <row r="7" spans="1:15" x14ac:dyDescent="0.25">
      <c r="A7" s="8" t="s">
        <v>23</v>
      </c>
      <c r="B7" s="9">
        <v>90.17</v>
      </c>
      <c r="C7" s="9">
        <v>101.07</v>
      </c>
      <c r="D7" s="9">
        <v>100.61</v>
      </c>
      <c r="E7" s="9">
        <v>135.02000000000001</v>
      </c>
      <c r="F7" s="9">
        <v>89.81</v>
      </c>
      <c r="G7" s="9">
        <v>134.55000000000001</v>
      </c>
      <c r="H7" s="9">
        <v>72</v>
      </c>
      <c r="I7" s="10">
        <v>60.44</v>
      </c>
      <c r="J7" s="10">
        <v>71.02</v>
      </c>
      <c r="K7" s="9">
        <v>116.59</v>
      </c>
      <c r="L7" s="9">
        <v>120.49</v>
      </c>
      <c r="M7" s="9">
        <v>118.77</v>
      </c>
      <c r="N7" s="10">
        <v>71.41</v>
      </c>
      <c r="O7" s="9">
        <f t="shared" si="0"/>
        <v>1281.95</v>
      </c>
    </row>
    <row r="8" spans="1:15" x14ac:dyDescent="0.25">
      <c r="A8" s="8" t="s">
        <v>24</v>
      </c>
      <c r="B8" s="11">
        <v>136.91999999999999</v>
      </c>
      <c r="C8" s="9">
        <v>131.21</v>
      </c>
      <c r="D8" s="9">
        <v>140.68</v>
      </c>
      <c r="E8" s="11">
        <v>147.16999999999999</v>
      </c>
      <c r="F8" s="9">
        <v>162.43</v>
      </c>
      <c r="G8" s="9">
        <v>119.52</v>
      </c>
      <c r="H8" s="9">
        <v>142.54</v>
      </c>
      <c r="I8" s="9">
        <v>125.37</v>
      </c>
      <c r="J8" s="9">
        <v>118.2</v>
      </c>
      <c r="K8" s="9">
        <v>132.31</v>
      </c>
      <c r="L8" s="11">
        <v>174.63</v>
      </c>
      <c r="M8" s="11">
        <v>144.36000000000001</v>
      </c>
      <c r="N8" s="9">
        <v>129.12</v>
      </c>
      <c r="O8" s="9">
        <f t="shared" si="0"/>
        <v>1804.46</v>
      </c>
    </row>
    <row r="9" spans="1:15" x14ac:dyDescent="0.25">
      <c r="A9" s="8" t="s">
        <v>25</v>
      </c>
      <c r="B9" s="9">
        <v>95.01</v>
      </c>
      <c r="C9" s="11">
        <v>186.98</v>
      </c>
      <c r="D9" s="9">
        <v>116.98</v>
      </c>
      <c r="E9" s="9">
        <v>144.43</v>
      </c>
      <c r="F9" s="9">
        <v>89.22</v>
      </c>
      <c r="G9" s="9">
        <v>123.38</v>
      </c>
      <c r="H9" s="11">
        <v>169.46</v>
      </c>
      <c r="I9" s="9">
        <v>111.37</v>
      </c>
      <c r="J9" s="9">
        <v>107.17</v>
      </c>
      <c r="K9" s="9">
        <v>148.41</v>
      </c>
      <c r="L9" s="10">
        <v>96.39</v>
      </c>
      <c r="M9" s="9">
        <v>105.2</v>
      </c>
      <c r="N9" s="9">
        <v>144.62</v>
      </c>
      <c r="O9" s="9">
        <f t="shared" si="0"/>
        <v>1638.6200000000003</v>
      </c>
    </row>
    <row r="10" spans="1:15" x14ac:dyDescent="0.25">
      <c r="A10" s="8" t="s">
        <v>26</v>
      </c>
      <c r="B10" s="9">
        <v>119.14</v>
      </c>
      <c r="C10" s="9">
        <v>119.01</v>
      </c>
      <c r="D10" s="9">
        <v>152.82</v>
      </c>
      <c r="E10" s="9">
        <v>78.849999999999994</v>
      </c>
      <c r="F10" s="9">
        <v>80.760000000000005</v>
      </c>
      <c r="G10" s="9">
        <v>113.63</v>
      </c>
      <c r="H10" s="9">
        <v>126.2</v>
      </c>
      <c r="I10" s="9">
        <v>131.51</v>
      </c>
      <c r="J10" s="9">
        <v>75.599999999999994</v>
      </c>
      <c r="K10" s="9">
        <v>168.24</v>
      </c>
      <c r="L10" s="9">
        <v>109.76</v>
      </c>
      <c r="M10" s="9">
        <v>138.66999999999999</v>
      </c>
      <c r="N10" s="9">
        <v>125.31</v>
      </c>
      <c r="O10" s="9">
        <f t="shared" si="0"/>
        <v>1539.5000000000002</v>
      </c>
    </row>
    <row r="11" spans="1:15" x14ac:dyDescent="0.25">
      <c r="A11" s="8" t="s">
        <v>27</v>
      </c>
      <c r="B11" s="9">
        <v>99.24</v>
      </c>
      <c r="C11" s="10">
        <v>99.47</v>
      </c>
      <c r="D11" s="9">
        <v>133.11000000000001</v>
      </c>
      <c r="E11" s="9">
        <v>138.51</v>
      </c>
      <c r="F11" s="11">
        <v>164.44</v>
      </c>
      <c r="G11" s="9">
        <v>98.98</v>
      </c>
      <c r="H11" s="9">
        <v>128.31</v>
      </c>
      <c r="I11" s="11">
        <v>141.29</v>
      </c>
      <c r="J11" s="11">
        <v>162.96</v>
      </c>
      <c r="K11" s="9">
        <v>116.41</v>
      </c>
      <c r="L11" s="9">
        <v>164.95</v>
      </c>
      <c r="M11" s="9">
        <v>138.59</v>
      </c>
      <c r="N11" s="9">
        <v>121.64</v>
      </c>
      <c r="O11" s="9">
        <f t="shared" si="0"/>
        <v>1707.9</v>
      </c>
    </row>
    <row r="12" spans="1:15" x14ac:dyDescent="0.25">
      <c r="A12" s="8" t="s">
        <v>28</v>
      </c>
      <c r="B12" s="9">
        <v>123.17</v>
      </c>
      <c r="C12" s="9">
        <v>140.69</v>
      </c>
      <c r="D12" s="9">
        <v>128.94</v>
      </c>
      <c r="E12" s="9">
        <v>139.80000000000001</v>
      </c>
      <c r="F12" s="9">
        <v>141.19999999999999</v>
      </c>
      <c r="G12" s="9">
        <v>112.29</v>
      </c>
      <c r="H12" s="9">
        <v>72.17</v>
      </c>
      <c r="I12" s="9">
        <v>108.11</v>
      </c>
      <c r="J12" s="9">
        <v>131.24</v>
      </c>
      <c r="K12" s="9">
        <v>125.53</v>
      </c>
      <c r="L12" s="9">
        <v>118.28</v>
      </c>
      <c r="M12" s="9">
        <v>108.81</v>
      </c>
      <c r="N12" s="11">
        <v>158.27000000000001</v>
      </c>
      <c r="O12" s="9">
        <f t="shared" si="0"/>
        <v>1608.4999999999998</v>
      </c>
    </row>
    <row r="13" spans="1:15" x14ac:dyDescent="0.25">
      <c r="A13" s="8" t="s">
        <v>29</v>
      </c>
      <c r="B13" s="9">
        <v>119.49</v>
      </c>
      <c r="C13" s="9">
        <v>111.98</v>
      </c>
      <c r="D13" s="9">
        <v>155.13</v>
      </c>
      <c r="E13" s="9">
        <v>108.38</v>
      </c>
      <c r="F13" s="9">
        <v>105.01</v>
      </c>
      <c r="G13" s="9">
        <v>118.04</v>
      </c>
      <c r="H13" s="9">
        <v>121.48</v>
      </c>
      <c r="I13" s="9">
        <v>74.34</v>
      </c>
      <c r="J13" s="9">
        <v>107.43</v>
      </c>
      <c r="K13" s="9">
        <v>115.44</v>
      </c>
      <c r="L13" s="9">
        <v>104.64</v>
      </c>
      <c r="M13" s="9">
        <v>110.74</v>
      </c>
      <c r="N13" s="9">
        <v>135.54</v>
      </c>
      <c r="O13" s="9">
        <f t="shared" si="0"/>
        <v>1487.64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3"/>
  <sheetViews>
    <sheetView workbookViewId="0">
      <selection activeCell="C16" sqref="C16"/>
    </sheetView>
  </sheetViews>
  <sheetFormatPr defaultRowHeight="15" x14ac:dyDescent="0.25"/>
  <cols>
    <col min="1" max="1" width="20.7109375" bestFit="1" customWidth="1"/>
  </cols>
  <sheetData>
    <row r="1" spans="1:14" x14ac:dyDescent="0.25"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</row>
    <row r="2" spans="1:14" x14ac:dyDescent="0.25">
      <c r="A2" s="8" t="str">
        <f>'Weekly Scores'!A2</f>
        <v>Yertle the Turtle</v>
      </c>
      <c r="B2" s="3">
        <f>AVERAGE('Weekly Scores'!B2)</f>
        <v>113.95</v>
      </c>
      <c r="C2" s="3">
        <f>AVERAGE('Weekly Scores'!B2:C2)</f>
        <v>109.205</v>
      </c>
      <c r="D2" s="3">
        <f>AVERAGE('Weekly Scores'!B2:D2)</f>
        <v>116.59999999999998</v>
      </c>
      <c r="E2" s="4">
        <f>AVERAGE('Weekly Scores'!B2:E2)</f>
        <v>121.98999999999998</v>
      </c>
      <c r="F2" s="3">
        <f>AVERAGE('Weekly Scores'!B2:F2)</f>
        <v>129.63199999999998</v>
      </c>
      <c r="G2" s="3">
        <f>AVERAGE('Weekly Scores'!B2:G2)</f>
        <v>127.23333333333331</v>
      </c>
      <c r="H2" s="3">
        <f>AVERAGE('Weekly Scores'!B2:H2)</f>
        <v>129.44142857142856</v>
      </c>
      <c r="I2" s="4">
        <f>AVERAGE('Weekly Scores'!B2:I2)</f>
        <v>126.88749999999999</v>
      </c>
      <c r="J2" s="3">
        <f>AVERAGE('Weekly Scores'!B2:J2)</f>
        <v>123.78777777777776</v>
      </c>
      <c r="K2" s="3">
        <f>AVERAGE('Weekly Scores'!B2:K2)</f>
        <v>123.224</v>
      </c>
      <c r="L2" s="3">
        <f>AVERAGE('Weekly Scores'!B2:L2)</f>
        <v>122.87545454545456</v>
      </c>
      <c r="M2" s="4">
        <f>AVERAGE('Weekly Scores'!B2:M2)</f>
        <v>119.94000000000001</v>
      </c>
      <c r="N2" s="5">
        <f>AVERAGE('Weekly Scores'!B2:N2)</f>
        <v>119.56923076923077</v>
      </c>
    </row>
    <row r="3" spans="1:14" x14ac:dyDescent="0.25">
      <c r="A3" s="8" t="str">
        <f>'Weekly Scores'!A3</f>
        <v>Hell's Angels</v>
      </c>
      <c r="B3" s="3">
        <f>AVERAGE('Weekly Scores'!B3)</f>
        <v>100.63</v>
      </c>
      <c r="C3" s="3">
        <f>AVERAGE('Weekly Scores'!B3:C3)</f>
        <v>113.755</v>
      </c>
      <c r="D3" s="3">
        <f>AVERAGE('Weekly Scores'!B3:D3)</f>
        <v>124.30333333333333</v>
      </c>
      <c r="E3" s="4">
        <f>AVERAGE('Weekly Scores'!B3:E3)</f>
        <v>121.44999999999999</v>
      </c>
      <c r="F3" s="3">
        <f>AVERAGE('Weekly Scores'!B3:F3)</f>
        <v>106.7</v>
      </c>
      <c r="G3" s="3">
        <f>AVERAGE('Weekly Scores'!B3:G3)</f>
        <v>109.09166666666665</v>
      </c>
      <c r="H3" s="3">
        <f>AVERAGE('Weekly Scores'!B3:H3)</f>
        <v>102.55142857142856</v>
      </c>
      <c r="I3" s="4">
        <f>AVERAGE('Weekly Scores'!B3:I3)</f>
        <v>106.98874999999998</v>
      </c>
      <c r="J3" s="3">
        <f>AVERAGE('Weekly Scores'!B3:J3)</f>
        <v>104.19555555555554</v>
      </c>
      <c r="K3" s="3">
        <f>AVERAGE('Weekly Scores'!B3:K3)</f>
        <v>108.982</v>
      </c>
      <c r="L3" s="3">
        <f>AVERAGE('Weekly Scores'!B3:L3)</f>
        <v>110.27454545454545</v>
      </c>
      <c r="M3" s="4">
        <f>AVERAGE('Weekly Scores'!B3:M3)</f>
        <v>110.80083333333333</v>
      </c>
      <c r="N3" s="5">
        <f>AVERAGE('Weekly Scores'!B3:N3)</f>
        <v>108.49307692307691</v>
      </c>
    </row>
    <row r="4" spans="1:14" x14ac:dyDescent="0.25">
      <c r="A4" s="8" t="str">
        <f>'Weekly Scores'!A4</f>
        <v>Lord of the Rings</v>
      </c>
      <c r="B4" s="3">
        <f>AVERAGE('Weekly Scores'!B4)</f>
        <v>84.84</v>
      </c>
      <c r="C4" s="3">
        <f>AVERAGE('Weekly Scores'!B4:C4)</f>
        <v>94.19</v>
      </c>
      <c r="D4" s="3">
        <f>AVERAGE('Weekly Scores'!B4:D4)</f>
        <v>116.16333333333334</v>
      </c>
      <c r="E4" s="4">
        <f>AVERAGE('Weekly Scores'!B4:E4)</f>
        <v>117.435</v>
      </c>
      <c r="F4" s="3">
        <f>AVERAGE('Weekly Scores'!B4:F4)</f>
        <v>123.94000000000001</v>
      </c>
      <c r="G4" s="3">
        <f>AVERAGE('Weekly Scores'!B4:G4)</f>
        <v>125.46666666666668</v>
      </c>
      <c r="H4" s="3">
        <f>AVERAGE('Weekly Scores'!B4:H4)</f>
        <v>126.9357142857143</v>
      </c>
      <c r="I4" s="4">
        <f>AVERAGE('Weekly Scores'!B4:I4)</f>
        <v>123.3425</v>
      </c>
      <c r="J4" s="3">
        <f>AVERAGE('Weekly Scores'!B4:J4)</f>
        <v>126.39666666666666</v>
      </c>
      <c r="K4" s="3">
        <f>AVERAGE('Weekly Scores'!B4:K4)</f>
        <v>124.57899999999999</v>
      </c>
      <c r="L4" s="3">
        <f>AVERAGE('Weekly Scores'!B4:L4)</f>
        <v>126.88454545454546</v>
      </c>
      <c r="M4" s="4">
        <f>AVERAGE('Weekly Scores'!B4:M4)</f>
        <v>124.79</v>
      </c>
      <c r="N4" s="5">
        <f>AVERAGE('Weekly Scores'!B4:N4)</f>
        <v>124.1046153846154</v>
      </c>
    </row>
    <row r="5" spans="1:14" x14ac:dyDescent="0.25">
      <c r="A5" s="8" t="str">
        <f>'Weekly Scores'!A5</f>
        <v>Conan The Barbarian</v>
      </c>
      <c r="B5" s="3">
        <f>AVERAGE('Weekly Scores'!B5)</f>
        <v>88.16</v>
      </c>
      <c r="C5" s="3">
        <f>AVERAGE('Weekly Scores'!B5:C5)</f>
        <v>105.46000000000001</v>
      </c>
      <c r="D5" s="3">
        <f>AVERAGE('Weekly Scores'!B5:D5)</f>
        <v>123.16333333333334</v>
      </c>
      <c r="E5" s="4">
        <f>AVERAGE('Weekly Scores'!B5:E5)</f>
        <v>110.535</v>
      </c>
      <c r="F5" s="3">
        <f>AVERAGE('Weekly Scores'!B5:F5)</f>
        <v>110.85</v>
      </c>
      <c r="G5" s="3">
        <f>AVERAGE('Weekly Scores'!B5:G5)</f>
        <v>118.87</v>
      </c>
      <c r="H5" s="3">
        <f>AVERAGE('Weekly Scores'!B5:H5)</f>
        <v>123.57571428571428</v>
      </c>
      <c r="I5" s="4">
        <f>AVERAGE('Weekly Scores'!B5:I5)</f>
        <v>123.73625</v>
      </c>
      <c r="J5" s="3">
        <f>AVERAGE('Weekly Scores'!B5:J5)</f>
        <v>126.35000000000001</v>
      </c>
      <c r="K5" s="3">
        <f>AVERAGE('Weekly Scores'!B5:K5)</f>
        <v>130.68100000000001</v>
      </c>
      <c r="L5" s="3">
        <f>AVERAGE('Weekly Scores'!B5:L5)</f>
        <v>133.21454545454546</v>
      </c>
      <c r="M5" s="4">
        <f>AVERAGE('Weekly Scores'!B5:M5)</f>
        <v>132.965</v>
      </c>
      <c r="N5" s="5">
        <f>AVERAGE('Weekly Scores'!B5:N5)</f>
        <v>132.26923076923077</v>
      </c>
    </row>
    <row r="6" spans="1:14" x14ac:dyDescent="0.25">
      <c r="A6" s="8" t="str">
        <f>'Weekly Scores'!A6</f>
        <v>Football For Dummies</v>
      </c>
      <c r="B6" s="3">
        <f>AVERAGE('Weekly Scores'!B6)</f>
        <v>135.03</v>
      </c>
      <c r="C6" s="3">
        <f>AVERAGE('Weekly Scores'!B6:C6)</f>
        <v>128.58500000000001</v>
      </c>
      <c r="D6" s="3">
        <f>AVERAGE('Weekly Scores'!B6:D6)</f>
        <v>111.00666666666666</v>
      </c>
      <c r="E6" s="4">
        <f>AVERAGE('Weekly Scores'!B6:E6)</f>
        <v>94.474999999999994</v>
      </c>
      <c r="F6" s="3">
        <f>AVERAGE('Weekly Scores'!B6:F6)</f>
        <v>92.23599999999999</v>
      </c>
      <c r="G6" s="3">
        <f>AVERAGE('Weekly Scores'!B6:G6)</f>
        <v>92.34333333333332</v>
      </c>
      <c r="H6" s="3">
        <f>AVERAGE('Weekly Scores'!B6:H6)</f>
        <v>93.778571428571425</v>
      </c>
      <c r="I6" s="4">
        <f>AVERAGE('Weekly Scores'!B6:I6)</f>
        <v>91.062499999999986</v>
      </c>
      <c r="J6" s="3">
        <f>AVERAGE('Weekly Scores'!B6:J6)</f>
        <v>92.763333333333321</v>
      </c>
      <c r="K6" s="3">
        <f>AVERAGE('Weekly Scores'!B6:K6)</f>
        <v>96.765999999999991</v>
      </c>
      <c r="L6" s="3">
        <f>AVERAGE('Weekly Scores'!B6:L6)</f>
        <v>99.052727272727267</v>
      </c>
      <c r="M6" s="4">
        <f>AVERAGE('Weekly Scores'!B6:M6)</f>
        <v>102.36416666666666</v>
      </c>
      <c r="N6" s="5">
        <f>AVERAGE('Weekly Scores'!B6:N6)</f>
        <v>101.17999999999999</v>
      </c>
    </row>
    <row r="7" spans="1:14" x14ac:dyDescent="0.25">
      <c r="A7" s="8" t="str">
        <f>'Weekly Scores'!A7</f>
        <v>The Mystery Team</v>
      </c>
      <c r="B7" s="3">
        <f>AVERAGE('Weekly Scores'!B7)</f>
        <v>90.17</v>
      </c>
      <c r="C7" s="3">
        <f>AVERAGE('Weekly Scores'!B7:C7)</f>
        <v>95.62</v>
      </c>
      <c r="D7" s="3">
        <f>AVERAGE('Weekly Scores'!B7:D7)</f>
        <v>97.283333333333346</v>
      </c>
      <c r="E7" s="4">
        <f>AVERAGE('Weekly Scores'!B7:E7)</f>
        <v>106.7175</v>
      </c>
      <c r="F7" s="3">
        <f>AVERAGE('Weekly Scores'!B7:F7)</f>
        <v>103.33600000000001</v>
      </c>
      <c r="G7" s="3">
        <f>AVERAGE('Weekly Scores'!B7:G7)</f>
        <v>108.53833333333334</v>
      </c>
      <c r="H7" s="3">
        <f>AVERAGE('Weekly Scores'!B7:H7)</f>
        <v>103.31857142857143</v>
      </c>
      <c r="I7" s="4">
        <f>AVERAGE('Weekly Scores'!B7:I7)</f>
        <v>97.958750000000009</v>
      </c>
      <c r="J7" s="3">
        <f>AVERAGE('Weekly Scores'!B7:J7)</f>
        <v>94.965555555555568</v>
      </c>
      <c r="K7" s="3">
        <f>AVERAGE('Weekly Scores'!B7:K7)</f>
        <v>97.128000000000014</v>
      </c>
      <c r="L7" s="3">
        <f>AVERAGE('Weekly Scores'!B7:L7)</f>
        <v>99.25181818181818</v>
      </c>
      <c r="M7" s="4">
        <f>AVERAGE('Weekly Scores'!B7:M7)</f>
        <v>100.87833333333333</v>
      </c>
      <c r="N7" s="5">
        <f>AVERAGE('Weekly Scores'!B7:N7)</f>
        <v>98.611538461538458</v>
      </c>
    </row>
    <row r="8" spans="1:14" x14ac:dyDescent="0.25">
      <c r="A8" s="8" t="str">
        <f>'Weekly Scores'!A8</f>
        <v>Holden's Heroes</v>
      </c>
      <c r="B8" s="3">
        <f>AVERAGE('Weekly Scores'!B8)</f>
        <v>136.91999999999999</v>
      </c>
      <c r="C8" s="3">
        <f>AVERAGE('Weekly Scores'!B8:C8)</f>
        <v>134.065</v>
      </c>
      <c r="D8" s="3">
        <f>AVERAGE('Weekly Scores'!B8:D8)</f>
        <v>136.27000000000001</v>
      </c>
      <c r="E8" s="4">
        <f>AVERAGE('Weekly Scores'!B8:E8)</f>
        <v>138.995</v>
      </c>
      <c r="F8" s="3">
        <f>AVERAGE('Weekly Scores'!B8:F8)</f>
        <v>143.68200000000002</v>
      </c>
      <c r="G8" s="3">
        <f>AVERAGE('Weekly Scores'!B8:G8)</f>
        <v>139.655</v>
      </c>
      <c r="H8" s="3">
        <f>AVERAGE('Weekly Scores'!B8:H8)</f>
        <v>140.06714285714287</v>
      </c>
      <c r="I8" s="4">
        <f>AVERAGE('Weekly Scores'!B8:I8)</f>
        <v>138.23000000000002</v>
      </c>
      <c r="J8" s="3">
        <f>AVERAGE('Weekly Scores'!B8:J8)</f>
        <v>136.00444444444446</v>
      </c>
      <c r="K8" s="3">
        <f>AVERAGE('Weekly Scores'!B8:K8)</f>
        <v>135.63500000000002</v>
      </c>
      <c r="L8" s="3">
        <f>AVERAGE('Weekly Scores'!B8:L8)</f>
        <v>139.18</v>
      </c>
      <c r="M8" s="4">
        <f>AVERAGE('Weekly Scores'!B8:M8)</f>
        <v>139.61166666666668</v>
      </c>
      <c r="N8" s="5">
        <f>AVERAGE('Weekly Scores'!B8:N8)</f>
        <v>138.80461538461537</v>
      </c>
    </row>
    <row r="9" spans="1:14" x14ac:dyDescent="0.25">
      <c r="A9" s="8" t="str">
        <f>'Weekly Scores'!A9</f>
        <v>Guides to the Galaxy</v>
      </c>
      <c r="B9" s="3">
        <f>AVERAGE('Weekly Scores'!B9)</f>
        <v>95.01</v>
      </c>
      <c r="C9" s="3">
        <f>AVERAGE('Weekly Scores'!B9:C9)</f>
        <v>140.995</v>
      </c>
      <c r="D9" s="3">
        <f>AVERAGE('Weekly Scores'!B9:D9)</f>
        <v>132.99</v>
      </c>
      <c r="E9" s="4">
        <f>AVERAGE('Weekly Scores'!B9:E9)</f>
        <v>135.85000000000002</v>
      </c>
      <c r="F9" s="3">
        <f>AVERAGE('Weekly Scores'!B9:F9)</f>
        <v>126.52400000000003</v>
      </c>
      <c r="G9" s="3">
        <f>AVERAGE('Weekly Scores'!B9:G9)</f>
        <v>126.00000000000001</v>
      </c>
      <c r="H9" s="3">
        <f>AVERAGE('Weekly Scores'!B9:H9)</f>
        <v>132.20857142857145</v>
      </c>
      <c r="I9" s="4">
        <f>AVERAGE('Weekly Scores'!B9:I9)</f>
        <v>129.60375000000002</v>
      </c>
      <c r="J9" s="3">
        <f>AVERAGE('Weekly Scores'!B9:J9)</f>
        <v>127.11111111111114</v>
      </c>
      <c r="K9" s="3">
        <f>AVERAGE('Weekly Scores'!B9:K9)</f>
        <v>129.24100000000004</v>
      </c>
      <c r="L9" s="3">
        <f>AVERAGE('Weekly Scores'!B9:L9)</f>
        <v>126.25454545454549</v>
      </c>
      <c r="M9" s="4">
        <f>AVERAGE('Weekly Scores'!B9:M9)</f>
        <v>124.50000000000004</v>
      </c>
      <c r="N9" s="5">
        <f>AVERAGE('Weekly Scores'!B9:N9)</f>
        <v>126.04769230769233</v>
      </c>
    </row>
    <row r="10" spans="1:14" x14ac:dyDescent="0.25">
      <c r="A10" s="8" t="str">
        <f>'Weekly Scores'!A10</f>
        <v>13th Samurai</v>
      </c>
      <c r="B10" s="3">
        <f>AVERAGE('Weekly Scores'!B10)</f>
        <v>119.14</v>
      </c>
      <c r="C10" s="3">
        <f>AVERAGE('Weekly Scores'!B10:C10)</f>
        <v>119.075</v>
      </c>
      <c r="D10" s="3">
        <f>AVERAGE('Weekly Scores'!B10:D10)</f>
        <v>130.32333333333335</v>
      </c>
      <c r="E10" s="4">
        <f>AVERAGE('Weekly Scores'!B10:E10)</f>
        <v>117.45500000000001</v>
      </c>
      <c r="F10" s="3">
        <f>AVERAGE('Weekly Scores'!B10:F10)</f>
        <v>110.11600000000001</v>
      </c>
      <c r="G10" s="3">
        <f>AVERAGE('Weekly Scores'!B10:G10)</f>
        <v>110.70166666666667</v>
      </c>
      <c r="H10" s="3">
        <f>AVERAGE('Weekly Scores'!B10:H10)</f>
        <v>112.9157142857143</v>
      </c>
      <c r="I10" s="4">
        <f>AVERAGE('Weekly Scores'!B10:I10)</f>
        <v>115.24000000000001</v>
      </c>
      <c r="J10" s="3">
        <f>AVERAGE('Weekly Scores'!B10:J10)</f>
        <v>110.83555555555557</v>
      </c>
      <c r="K10" s="3">
        <f>AVERAGE('Weekly Scores'!B10:K10)</f>
        <v>116.57600000000002</v>
      </c>
      <c r="L10" s="3">
        <f>AVERAGE('Weekly Scores'!B10:L10)</f>
        <v>115.95636363636366</v>
      </c>
      <c r="M10" s="4">
        <f>AVERAGE('Weekly Scores'!B10:M10)</f>
        <v>117.84916666666669</v>
      </c>
      <c r="N10" s="5">
        <f>AVERAGE('Weekly Scores'!B10:N10)</f>
        <v>118.42307692307693</v>
      </c>
    </row>
    <row r="11" spans="1:14" x14ac:dyDescent="0.25">
      <c r="A11" s="8" t="str">
        <f>'Weekly Scores'!A11</f>
        <v>Dresden Files</v>
      </c>
      <c r="B11" s="3">
        <f>AVERAGE('Weekly Scores'!B11)</f>
        <v>99.24</v>
      </c>
      <c r="C11" s="3">
        <f>AVERAGE('Weekly Scores'!B11:C11)</f>
        <v>99.35499999999999</v>
      </c>
      <c r="D11" s="3">
        <f>AVERAGE('Weekly Scores'!B11:D11)</f>
        <v>110.60666666666667</v>
      </c>
      <c r="E11" s="4">
        <f>AVERAGE('Weekly Scores'!B11:E11)</f>
        <v>117.5825</v>
      </c>
      <c r="F11" s="3">
        <f>AVERAGE('Weekly Scores'!B11:F11)</f>
        <v>126.95399999999999</v>
      </c>
      <c r="G11" s="3">
        <f>AVERAGE('Weekly Scores'!B11:G11)</f>
        <v>122.29166666666667</v>
      </c>
      <c r="H11" s="3">
        <f>AVERAGE('Weekly Scores'!B11:H11)</f>
        <v>123.15142857142857</v>
      </c>
      <c r="I11" s="4">
        <f>AVERAGE('Weekly Scores'!B11:I11)</f>
        <v>125.41874999999999</v>
      </c>
      <c r="J11" s="3">
        <f>AVERAGE('Weekly Scores'!B11:J11)</f>
        <v>129.59</v>
      </c>
      <c r="K11" s="3">
        <f>AVERAGE('Weekly Scores'!B11:K11)</f>
        <v>128.27199999999999</v>
      </c>
      <c r="L11" s="3">
        <f>AVERAGE('Weekly Scores'!B11:L11)</f>
        <v>131.60636363636365</v>
      </c>
      <c r="M11" s="4">
        <f>AVERAGE('Weekly Scores'!B11:M11)</f>
        <v>132.18833333333333</v>
      </c>
      <c r="N11" s="5">
        <f>AVERAGE('Weekly Scores'!B11:N11)</f>
        <v>131.37692307692308</v>
      </c>
    </row>
    <row r="12" spans="1:14" x14ac:dyDescent="0.25">
      <c r="A12" s="8" t="str">
        <f>'Weekly Scores'!A12</f>
        <v>Dexter's Morals</v>
      </c>
      <c r="B12" s="3">
        <f>AVERAGE('Weekly Scores'!B12)</f>
        <v>123.17</v>
      </c>
      <c r="C12" s="3">
        <f>AVERAGE('Weekly Scores'!B12:C12)</f>
        <v>131.93</v>
      </c>
      <c r="D12" s="3">
        <f>AVERAGE('Weekly Scores'!B12:D12)</f>
        <v>130.93333333333334</v>
      </c>
      <c r="E12" s="4">
        <f>AVERAGE('Weekly Scores'!B12:E12)</f>
        <v>133.15</v>
      </c>
      <c r="F12" s="3">
        <f>AVERAGE('Weekly Scores'!B12:F12)</f>
        <v>134.76</v>
      </c>
      <c r="G12" s="3">
        <f>AVERAGE('Weekly Scores'!B12:G12)</f>
        <v>131.01499999999999</v>
      </c>
      <c r="H12" s="3">
        <f>AVERAGE('Weekly Scores'!B12:H12)</f>
        <v>122.60857142857141</v>
      </c>
      <c r="I12" s="4">
        <f>AVERAGE('Weekly Scores'!B12:I12)</f>
        <v>120.79624999999999</v>
      </c>
      <c r="J12" s="3">
        <f>AVERAGE('Weekly Scores'!B12:J12)</f>
        <v>121.95666666666665</v>
      </c>
      <c r="K12" s="3">
        <f>AVERAGE('Weekly Scores'!B12:K12)</f>
        <v>122.31399999999999</v>
      </c>
      <c r="L12" s="3">
        <f>AVERAGE('Weekly Scores'!B12:L12)</f>
        <v>121.94727272727272</v>
      </c>
      <c r="M12" s="4">
        <f>AVERAGE('Weekly Scores'!B12:M12)</f>
        <v>120.85249999999998</v>
      </c>
      <c r="N12" s="5">
        <f>AVERAGE('Weekly Scores'!B12:N12)</f>
        <v>123.73076923076921</v>
      </c>
    </row>
    <row r="13" spans="1:14" x14ac:dyDescent="0.25">
      <c r="A13" s="8" t="str">
        <f>'Weekly Scores'!A13</f>
        <v>Catch 22 Bombers</v>
      </c>
      <c r="B13" s="3">
        <f>AVERAGE('Weekly Scores'!B13)</f>
        <v>119.49</v>
      </c>
      <c r="C13" s="3">
        <f>AVERAGE('Weekly Scores'!B13:C13)</f>
        <v>115.735</v>
      </c>
      <c r="D13" s="3">
        <f>AVERAGE('Weekly Scores'!B13:D13)</f>
        <v>128.86666666666667</v>
      </c>
      <c r="E13" s="4">
        <f>AVERAGE('Weekly Scores'!B13:E13)</f>
        <v>123.745</v>
      </c>
      <c r="F13" s="3">
        <f>AVERAGE('Weekly Scores'!B13:F13)</f>
        <v>119.998</v>
      </c>
      <c r="G13" s="3">
        <f>AVERAGE('Weekly Scores'!B13:G13)</f>
        <v>119.67166666666667</v>
      </c>
      <c r="H13" s="3">
        <f>AVERAGE('Weekly Scores'!B13:H13)</f>
        <v>119.92999999999999</v>
      </c>
      <c r="I13" s="4">
        <f>AVERAGE('Weekly Scores'!B13:I13)</f>
        <v>114.23125</v>
      </c>
      <c r="J13" s="3">
        <f>AVERAGE('Weekly Scores'!B13:J13)</f>
        <v>113.47555555555556</v>
      </c>
      <c r="K13" s="3">
        <f>AVERAGE('Weekly Scores'!B13:K13)</f>
        <v>113.672</v>
      </c>
      <c r="L13" s="3">
        <f>AVERAGE('Weekly Scores'!B13:L13)</f>
        <v>112.8509090909091</v>
      </c>
      <c r="M13" s="4">
        <f>AVERAGE('Weekly Scores'!B13:M13)</f>
        <v>112.67500000000001</v>
      </c>
      <c r="N13" s="5">
        <f>AVERAGE('Weekly Scores'!B13:N13)</f>
        <v>114.43384615384616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3"/>
  <sheetViews>
    <sheetView workbookViewId="0">
      <selection activeCell="B14" sqref="B14"/>
    </sheetView>
  </sheetViews>
  <sheetFormatPr defaultRowHeight="15" x14ac:dyDescent="0.25"/>
  <cols>
    <col min="1" max="1" width="20.7109375" bestFit="1" customWidth="1"/>
  </cols>
  <sheetData>
    <row r="1" spans="1:16" s="1" customFormat="1" x14ac:dyDescent="0.25"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 t="s">
        <v>0</v>
      </c>
      <c r="P1" s="1" t="s">
        <v>4</v>
      </c>
    </row>
    <row r="2" spans="1:16" x14ac:dyDescent="0.25">
      <c r="A2" s="8" t="str">
        <f>'Weekly Scores'!A2</f>
        <v>Yertle the Turtle</v>
      </c>
      <c r="B2" s="2">
        <v>84.84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>
        <f>SUM(B2:N2)</f>
        <v>84.84</v>
      </c>
      <c r="P2" s="2">
        <f>AVERAGE(B2:N2)</f>
        <v>84.84</v>
      </c>
    </row>
    <row r="3" spans="1:16" x14ac:dyDescent="0.25">
      <c r="A3" s="8" t="str">
        <f>'Weekly Scores'!A3</f>
        <v>Hell's Angels</v>
      </c>
      <c r="B3" s="2">
        <v>88.16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>
        <f t="shared" ref="O3:O13" si="0">SUM(B3:N3)</f>
        <v>88.16</v>
      </c>
      <c r="P3" s="2">
        <f t="shared" ref="P3:P13" si="1">AVERAGE(B3:N3)</f>
        <v>88.16</v>
      </c>
    </row>
    <row r="4" spans="1:16" x14ac:dyDescent="0.25">
      <c r="A4" s="8" t="str">
        <f>'Weekly Scores'!A4</f>
        <v>Lord of the Rings</v>
      </c>
      <c r="B4" s="2">
        <v>113.95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>
        <f t="shared" si="0"/>
        <v>113.95</v>
      </c>
      <c r="P4" s="2">
        <f t="shared" si="1"/>
        <v>113.95</v>
      </c>
    </row>
    <row r="5" spans="1:16" x14ac:dyDescent="0.25">
      <c r="A5" s="8" t="str">
        <f>'Weekly Scores'!A5</f>
        <v>Conan The Barbarian</v>
      </c>
      <c r="B5" s="2">
        <v>100.63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>
        <f t="shared" si="0"/>
        <v>100.63</v>
      </c>
      <c r="P5" s="2">
        <f t="shared" si="1"/>
        <v>100.63</v>
      </c>
    </row>
    <row r="6" spans="1:16" x14ac:dyDescent="0.25">
      <c r="A6" s="8" t="str">
        <f>'Weekly Scores'!A6</f>
        <v>Football For Dummies</v>
      </c>
      <c r="B6" s="2">
        <v>90.17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>
        <f t="shared" si="0"/>
        <v>90.17</v>
      </c>
      <c r="P6" s="2">
        <f t="shared" si="1"/>
        <v>90.17</v>
      </c>
    </row>
    <row r="7" spans="1:16" x14ac:dyDescent="0.25">
      <c r="A7" s="8" t="str">
        <f>'Weekly Scores'!A7</f>
        <v>The Mystery Team</v>
      </c>
      <c r="B7" s="2">
        <v>135.03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>
        <f t="shared" si="0"/>
        <v>135.03</v>
      </c>
      <c r="P7" s="2">
        <f t="shared" si="1"/>
        <v>135.03</v>
      </c>
    </row>
    <row r="8" spans="1:16" x14ac:dyDescent="0.25">
      <c r="A8" s="8" t="str">
        <f>'Weekly Scores'!A8</f>
        <v>Holden's Heroes</v>
      </c>
      <c r="B8" s="2">
        <v>119.14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>
        <f t="shared" si="0"/>
        <v>119.14</v>
      </c>
      <c r="P8" s="2">
        <f t="shared" si="1"/>
        <v>119.14</v>
      </c>
    </row>
    <row r="9" spans="1:16" x14ac:dyDescent="0.25">
      <c r="A9" s="8" t="str">
        <f>'Weekly Scores'!A9</f>
        <v>Guides to the Galaxy</v>
      </c>
      <c r="B9" s="2">
        <v>99.24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>
        <f t="shared" si="0"/>
        <v>99.24</v>
      </c>
      <c r="P9" s="2">
        <f t="shared" si="1"/>
        <v>99.24</v>
      </c>
    </row>
    <row r="10" spans="1:16" x14ac:dyDescent="0.25">
      <c r="A10" s="8" t="str">
        <f>'Weekly Scores'!A10</f>
        <v>13th Samurai</v>
      </c>
      <c r="B10" s="2">
        <v>136.91999999999999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>
        <f t="shared" si="0"/>
        <v>136.91999999999999</v>
      </c>
      <c r="P10" s="2">
        <f t="shared" si="1"/>
        <v>136.91999999999999</v>
      </c>
    </row>
    <row r="11" spans="1:16" x14ac:dyDescent="0.25">
      <c r="A11" s="8" t="str">
        <f>'Weekly Scores'!A11</f>
        <v>Dresden Files</v>
      </c>
      <c r="B11" s="2">
        <v>95.01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>
        <f t="shared" si="0"/>
        <v>95.01</v>
      </c>
      <c r="P11" s="2">
        <f t="shared" si="1"/>
        <v>95.01</v>
      </c>
    </row>
    <row r="12" spans="1:16" x14ac:dyDescent="0.25">
      <c r="A12" s="8" t="str">
        <f>'Weekly Scores'!A12</f>
        <v>Dexter's Morals</v>
      </c>
      <c r="B12" s="2">
        <v>119.49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>
        <f t="shared" si="0"/>
        <v>119.49</v>
      </c>
      <c r="P12" s="2">
        <f t="shared" si="1"/>
        <v>119.49</v>
      </c>
    </row>
    <row r="13" spans="1:16" x14ac:dyDescent="0.25">
      <c r="A13" s="8" t="str">
        <f>'Weekly Scores'!A13</f>
        <v>Catch 22 Bombers</v>
      </c>
      <c r="B13" s="2">
        <v>123.17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>
        <f t="shared" si="0"/>
        <v>123.17</v>
      </c>
      <c r="P13" s="2">
        <f t="shared" si="1"/>
        <v>123.17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B13"/>
  <sheetViews>
    <sheetView workbookViewId="0">
      <selection activeCell="F16" sqref="F16"/>
    </sheetView>
  </sheetViews>
  <sheetFormatPr defaultRowHeight="15" x14ac:dyDescent="0.25"/>
  <cols>
    <col min="1" max="1" width="20.7109375" style="8" bestFit="1" customWidth="1"/>
    <col min="2" max="2" width="8.85546875" style="3"/>
  </cols>
  <sheetData>
    <row r="2" spans="1:2" x14ac:dyDescent="0.25">
      <c r="A2" s="8" t="str">
        <f>'Weekly Scores'!A2</f>
        <v>Yertle the Turtle</v>
      </c>
      <c r="B2" s="3">
        <f>'Weekly Scores'!O2-PSA!O2</f>
        <v>1469.5600000000002</v>
      </c>
    </row>
    <row r="3" spans="1:2" x14ac:dyDescent="0.25">
      <c r="A3" s="8" t="str">
        <f>'Weekly Scores'!A3</f>
        <v>Hell's Angels</v>
      </c>
      <c r="B3" s="3">
        <f>'Weekly Scores'!O3-PSA!O3</f>
        <v>1322.2499999999998</v>
      </c>
    </row>
    <row r="4" spans="1:2" x14ac:dyDescent="0.25">
      <c r="A4" s="8" t="str">
        <f>'Weekly Scores'!A4</f>
        <v>Lord of the Rings</v>
      </c>
      <c r="B4" s="3">
        <f>'Weekly Scores'!O4-PSA!O4</f>
        <v>1499.41</v>
      </c>
    </row>
    <row r="5" spans="1:2" x14ac:dyDescent="0.25">
      <c r="A5" s="8" t="str">
        <f>'Weekly Scores'!A5</f>
        <v>Conan The Barbarian</v>
      </c>
      <c r="B5" s="3">
        <f>'Weekly Scores'!O5-PSA!O5</f>
        <v>1618.8700000000003</v>
      </c>
    </row>
    <row r="6" spans="1:2" x14ac:dyDescent="0.25">
      <c r="A6" s="8" t="str">
        <f>'Weekly Scores'!A6</f>
        <v>Football For Dummies</v>
      </c>
      <c r="B6" s="3">
        <f>'Weekly Scores'!O6-PSA!O6</f>
        <v>1225.1699999999998</v>
      </c>
    </row>
    <row r="7" spans="1:2" x14ac:dyDescent="0.25">
      <c r="A7" s="8" t="str">
        <f>'Weekly Scores'!A7</f>
        <v>The Mystery Team</v>
      </c>
      <c r="B7" s="3">
        <f>'Weekly Scores'!O7-PSA!O7</f>
        <v>1146.92</v>
      </c>
    </row>
    <row r="8" spans="1:2" x14ac:dyDescent="0.25">
      <c r="A8" s="8" t="str">
        <f>'Weekly Scores'!A8</f>
        <v>Holden's Heroes</v>
      </c>
      <c r="B8" s="3">
        <f>'Weekly Scores'!O8-PSA!O8</f>
        <v>1685.32</v>
      </c>
    </row>
    <row r="9" spans="1:2" x14ac:dyDescent="0.25">
      <c r="A9" s="8" t="str">
        <f>'Weekly Scores'!A9</f>
        <v>Guides to the Galaxy</v>
      </c>
      <c r="B9" s="3">
        <f>'Weekly Scores'!O9-PSA!O9</f>
        <v>1539.3800000000003</v>
      </c>
    </row>
    <row r="10" spans="1:2" x14ac:dyDescent="0.25">
      <c r="A10" s="8" t="str">
        <f>'Weekly Scores'!A10</f>
        <v>13th Samurai</v>
      </c>
      <c r="B10" s="3">
        <f>'Weekly Scores'!O10-PSA!O10</f>
        <v>1402.5800000000002</v>
      </c>
    </row>
    <row r="11" spans="1:2" x14ac:dyDescent="0.25">
      <c r="A11" s="8" t="str">
        <f>'Weekly Scores'!A11</f>
        <v>Dresden Files</v>
      </c>
      <c r="B11" s="3">
        <f>'Weekly Scores'!O11-PSA!O11</f>
        <v>1612.89</v>
      </c>
    </row>
    <row r="12" spans="1:2" x14ac:dyDescent="0.25">
      <c r="A12" s="8" t="str">
        <f>'Weekly Scores'!A12</f>
        <v>Dexter's Morals</v>
      </c>
      <c r="B12" s="3">
        <f>'Weekly Scores'!O12-PSA!O12</f>
        <v>1489.0099999999998</v>
      </c>
    </row>
    <row r="13" spans="1:2" x14ac:dyDescent="0.25">
      <c r="A13" s="8" t="str">
        <f>'Weekly Scores'!A13</f>
        <v>Catch 22 Bombers</v>
      </c>
      <c r="B13" s="3">
        <f>'Weekly Scores'!O13-PSA!O13</f>
        <v>1364.47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3"/>
  <sheetViews>
    <sheetView workbookViewId="0">
      <selection activeCell="D11" sqref="D11"/>
    </sheetView>
  </sheetViews>
  <sheetFormatPr defaultRowHeight="15" x14ac:dyDescent="0.25"/>
  <cols>
    <col min="1" max="1" width="20.7109375" style="8" bestFit="1" customWidth="1"/>
  </cols>
  <sheetData>
    <row r="1" spans="1:14" x14ac:dyDescent="0.25">
      <c r="B1" s="1" t="s">
        <v>5</v>
      </c>
      <c r="C1" s="1" t="s">
        <v>6</v>
      </c>
      <c r="D1" s="1" t="s">
        <v>7</v>
      </c>
      <c r="E1" s="1" t="s">
        <v>8</v>
      </c>
      <c r="F1" s="1" t="s">
        <v>9</v>
      </c>
      <c r="G1" s="1" t="s">
        <v>10</v>
      </c>
      <c r="H1" s="1" t="s">
        <v>11</v>
      </c>
      <c r="I1" s="1" t="s">
        <v>12</v>
      </c>
      <c r="J1" s="1" t="s">
        <v>13</v>
      </c>
      <c r="K1" s="1" t="s">
        <v>14</v>
      </c>
      <c r="L1" s="1" t="s">
        <v>15</v>
      </c>
      <c r="M1" s="1" t="s">
        <v>16</v>
      </c>
      <c r="N1" s="1" t="s">
        <v>17</v>
      </c>
    </row>
    <row r="2" spans="1:14" x14ac:dyDescent="0.25">
      <c r="A2" s="8" t="str">
        <f>'Weekly Scores'!A2</f>
        <v>Yertle the Turtle</v>
      </c>
      <c r="B2" s="3"/>
      <c r="C2" s="3"/>
      <c r="D2" s="3"/>
      <c r="E2" s="4"/>
      <c r="F2" s="3"/>
      <c r="G2" s="3"/>
      <c r="H2" s="3"/>
      <c r="I2" s="4"/>
      <c r="J2" s="3"/>
      <c r="K2" s="3"/>
      <c r="L2" s="3"/>
      <c r="M2" s="4"/>
      <c r="N2" s="5"/>
    </row>
    <row r="3" spans="1:14" x14ac:dyDescent="0.25">
      <c r="A3" s="8" t="str">
        <f>'Weekly Scores'!A3</f>
        <v>Hell's Angels</v>
      </c>
      <c r="B3" s="3"/>
      <c r="C3" s="3"/>
      <c r="D3" s="3"/>
      <c r="E3" s="4"/>
      <c r="F3" s="3"/>
      <c r="G3" s="3"/>
      <c r="H3" s="3"/>
      <c r="I3" s="4"/>
      <c r="J3" s="3"/>
      <c r="K3" s="3"/>
      <c r="L3" s="3"/>
      <c r="M3" s="4"/>
      <c r="N3" s="5"/>
    </row>
    <row r="4" spans="1:14" x14ac:dyDescent="0.25">
      <c r="A4" s="8" t="str">
        <f>'Weekly Scores'!A4</f>
        <v>Lord of the Rings</v>
      </c>
      <c r="B4" s="3"/>
      <c r="C4" s="3"/>
      <c r="D4" s="3"/>
      <c r="E4" s="4"/>
      <c r="F4" s="3"/>
      <c r="G4" s="3"/>
      <c r="H4" s="3"/>
      <c r="I4" s="4"/>
      <c r="J4" s="3"/>
      <c r="K4" s="3"/>
      <c r="L4" s="3"/>
      <c r="M4" s="4"/>
      <c r="N4" s="5"/>
    </row>
    <row r="5" spans="1:14" x14ac:dyDescent="0.25">
      <c r="A5" s="8" t="str">
        <f>'Weekly Scores'!A5</f>
        <v>Conan The Barbarian</v>
      </c>
      <c r="B5" s="3"/>
      <c r="C5" s="3"/>
      <c r="D5" s="3"/>
      <c r="E5" s="4"/>
      <c r="F5" s="3"/>
      <c r="G5" s="3"/>
      <c r="H5" s="3"/>
      <c r="I5" s="4"/>
      <c r="J5" s="3"/>
      <c r="K5" s="3"/>
      <c r="L5" s="3"/>
      <c r="M5" s="4"/>
      <c r="N5" s="5"/>
    </row>
    <row r="6" spans="1:14" x14ac:dyDescent="0.25">
      <c r="A6" s="8" t="str">
        <f>'Weekly Scores'!A6</f>
        <v>Football For Dummies</v>
      </c>
      <c r="B6" s="3"/>
      <c r="C6" s="3"/>
      <c r="D6" s="3"/>
      <c r="E6" s="4"/>
      <c r="F6" s="3"/>
      <c r="G6" s="3"/>
      <c r="H6" s="3"/>
      <c r="I6" s="4"/>
      <c r="J6" s="3"/>
      <c r="K6" s="3"/>
      <c r="L6" s="3"/>
      <c r="M6" s="4"/>
      <c r="N6" s="5"/>
    </row>
    <row r="7" spans="1:14" x14ac:dyDescent="0.25">
      <c r="A7" s="8" t="str">
        <f>'Weekly Scores'!A7</f>
        <v>The Mystery Team</v>
      </c>
      <c r="B7" s="3"/>
      <c r="C7" s="3"/>
      <c r="D7" s="3"/>
      <c r="E7" s="4"/>
      <c r="F7" s="3"/>
      <c r="G7" s="3"/>
      <c r="H7" s="3"/>
      <c r="I7" s="4"/>
      <c r="J7" s="3"/>
      <c r="K7" s="3"/>
      <c r="L7" s="3"/>
      <c r="M7" s="4"/>
      <c r="N7" s="5"/>
    </row>
    <row r="8" spans="1:14" x14ac:dyDescent="0.25">
      <c r="A8" s="8" t="str">
        <f>'Weekly Scores'!A8</f>
        <v>Holden's Heroes</v>
      </c>
      <c r="B8" s="3"/>
      <c r="C8" s="3"/>
      <c r="D8" s="3"/>
      <c r="E8" s="4"/>
      <c r="F8" s="3"/>
      <c r="G8" s="3"/>
      <c r="H8" s="3"/>
      <c r="I8" s="4"/>
      <c r="J8" s="3"/>
      <c r="K8" s="3"/>
      <c r="L8" s="3"/>
      <c r="M8" s="4"/>
      <c r="N8" s="5"/>
    </row>
    <row r="9" spans="1:14" x14ac:dyDescent="0.25">
      <c r="A9" s="8" t="str">
        <f>'Weekly Scores'!A9</f>
        <v>Guides to the Galaxy</v>
      </c>
      <c r="B9" s="3"/>
      <c r="C9" s="3"/>
      <c r="D9" s="3"/>
      <c r="E9" s="4"/>
      <c r="F9" s="3"/>
      <c r="G9" s="3"/>
      <c r="H9" s="3"/>
      <c r="I9" s="4"/>
      <c r="J9" s="3"/>
      <c r="K9" s="3"/>
      <c r="L9" s="3"/>
      <c r="M9" s="4"/>
      <c r="N9" s="5"/>
    </row>
    <row r="10" spans="1:14" x14ac:dyDescent="0.25">
      <c r="A10" s="8" t="str">
        <f>'Weekly Scores'!A10</f>
        <v>13th Samurai</v>
      </c>
      <c r="B10" s="3"/>
      <c r="C10" s="3"/>
      <c r="D10" s="3"/>
      <c r="E10" s="4"/>
      <c r="F10" s="3"/>
      <c r="G10" s="3"/>
      <c r="H10" s="3"/>
      <c r="I10" s="4"/>
      <c r="J10" s="3"/>
      <c r="K10" s="3"/>
      <c r="L10" s="3"/>
      <c r="M10" s="4"/>
      <c r="N10" s="5"/>
    </row>
    <row r="11" spans="1:14" x14ac:dyDescent="0.25">
      <c r="A11" s="8" t="str">
        <f>'Weekly Scores'!A11</f>
        <v>Dresden Files</v>
      </c>
      <c r="B11" s="3"/>
      <c r="C11" s="3"/>
      <c r="D11" s="3"/>
      <c r="E11" s="4"/>
      <c r="F11" s="3"/>
      <c r="G11" s="3"/>
      <c r="H11" s="3"/>
      <c r="I11" s="4"/>
      <c r="J11" s="3"/>
      <c r="K11" s="3"/>
      <c r="L11" s="3"/>
      <c r="M11" s="4"/>
      <c r="N11" s="5"/>
    </row>
    <row r="12" spans="1:14" x14ac:dyDescent="0.25">
      <c r="A12" s="8" t="str">
        <f>'Weekly Scores'!A12</f>
        <v>Dexter's Morals</v>
      </c>
      <c r="B12" s="3"/>
      <c r="C12" s="3"/>
      <c r="D12" s="3"/>
      <c r="E12" s="4"/>
      <c r="F12" s="3"/>
      <c r="G12" s="3"/>
      <c r="H12" s="3"/>
      <c r="I12" s="4"/>
      <c r="J12" s="3"/>
      <c r="K12" s="3"/>
      <c r="L12" s="3"/>
      <c r="M12" s="4"/>
      <c r="N12" s="5"/>
    </row>
    <row r="13" spans="1:14" x14ac:dyDescent="0.25">
      <c r="A13" s="8" t="str">
        <f>'Weekly Scores'!A13</f>
        <v>Catch 22 Bombers</v>
      </c>
      <c r="B13" s="3"/>
      <c r="C13" s="3"/>
      <c r="D13" s="3"/>
      <c r="E13" s="4"/>
      <c r="F13" s="3"/>
      <c r="G13" s="3"/>
      <c r="H13" s="3"/>
      <c r="I13" s="4"/>
      <c r="J13" s="3"/>
      <c r="K13" s="3"/>
      <c r="L13" s="3"/>
      <c r="M13" s="4"/>
      <c r="N13" s="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16"/>
  <sheetViews>
    <sheetView workbookViewId="0">
      <selection activeCell="F20" sqref="F20"/>
    </sheetView>
  </sheetViews>
  <sheetFormatPr defaultColWidth="8.85546875" defaultRowHeight="15" x14ac:dyDescent="0.25"/>
  <cols>
    <col min="1" max="1" width="8.85546875" style="8"/>
    <col min="2" max="16384" width="8.85546875" style="2"/>
  </cols>
  <sheetData>
    <row r="1" spans="1:14" s="1" customFormat="1" x14ac:dyDescent="0.25">
      <c r="A1" s="7"/>
      <c r="B1" s="1" t="s">
        <v>5</v>
      </c>
      <c r="C1" s="1" t="s">
        <v>6</v>
      </c>
      <c r="D1" s="1" t="s">
        <v>7</v>
      </c>
      <c r="E1" s="1" t="s">
        <v>8</v>
      </c>
      <c r="F1" s="1" t="s">
        <v>9</v>
      </c>
      <c r="G1" s="1" t="s">
        <v>10</v>
      </c>
      <c r="H1" s="1" t="s">
        <v>11</v>
      </c>
      <c r="I1" s="1" t="s">
        <v>12</v>
      </c>
      <c r="J1" s="1" t="s">
        <v>13</v>
      </c>
      <c r="K1" s="1" t="s">
        <v>14</v>
      </c>
      <c r="L1" s="1" t="s">
        <v>15</v>
      </c>
      <c r="M1" s="1" t="s">
        <v>16</v>
      </c>
      <c r="N1" s="1" t="s">
        <v>17</v>
      </c>
    </row>
    <row r="2" spans="1:14" x14ac:dyDescent="0.25">
      <c r="A2" s="8" t="s">
        <v>1</v>
      </c>
    </row>
    <row r="3" spans="1:14" x14ac:dyDescent="0.25">
      <c r="A3" s="8" t="s">
        <v>2</v>
      </c>
    </row>
    <row r="4" spans="1:14" x14ac:dyDescent="0.25">
      <c r="A4" s="8" t="s">
        <v>3</v>
      </c>
    </row>
    <row r="6" spans="1:14" x14ac:dyDescent="0.25">
      <c r="A6" s="8" t="s">
        <v>1</v>
      </c>
    </row>
    <row r="7" spans="1:14" x14ac:dyDescent="0.25">
      <c r="A7" s="8" t="s">
        <v>2</v>
      </c>
    </row>
    <row r="8" spans="1:14" x14ac:dyDescent="0.25">
      <c r="A8" s="8" t="s">
        <v>3</v>
      </c>
    </row>
    <row r="10" spans="1:14" x14ac:dyDescent="0.25">
      <c r="A10" s="8" t="s">
        <v>1</v>
      </c>
    </row>
    <row r="11" spans="1:14" x14ac:dyDescent="0.25">
      <c r="A11" s="8" t="s">
        <v>2</v>
      </c>
    </row>
    <row r="12" spans="1:14" x14ac:dyDescent="0.25">
      <c r="A12" s="8" t="s">
        <v>3</v>
      </c>
    </row>
    <row r="14" spans="1:14" x14ac:dyDescent="0.25">
      <c r="A14" s="8" t="s">
        <v>1</v>
      </c>
    </row>
    <row r="15" spans="1:14" x14ac:dyDescent="0.25">
      <c r="A15" s="8" t="s">
        <v>2</v>
      </c>
    </row>
    <row r="16" spans="1:14" x14ac:dyDescent="0.25">
      <c r="A16" s="8" t="s">
        <v>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>
      <selection activeCell="Q2" sqref="Q2"/>
    </sheetView>
  </sheetViews>
  <sheetFormatPr defaultColWidth="8.85546875" defaultRowHeight="12.75" x14ac:dyDescent="0.2"/>
  <cols>
    <col min="1" max="16384" width="8.85546875" style="6"/>
  </cols>
  <sheetData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Charts</vt:lpstr>
      </vt:variant>
      <vt:variant>
        <vt:i4>1</vt:i4>
      </vt:variant>
    </vt:vector>
  </HeadingPairs>
  <TitlesOfParts>
    <vt:vector size="8" baseType="lpstr">
      <vt:lpstr>Weekly Scores</vt:lpstr>
      <vt:lpstr>Weekly Avg</vt:lpstr>
      <vt:lpstr>PSA</vt:lpstr>
      <vt:lpstr>Point Difference</vt:lpstr>
      <vt:lpstr>Overall Rank</vt:lpstr>
      <vt:lpstr>Divisional Ranks</vt:lpstr>
      <vt:lpstr>Divisional Graphs</vt:lpstr>
      <vt:lpstr>Overall Graph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</dc:creator>
  <cp:lastModifiedBy>Admin</cp:lastModifiedBy>
  <dcterms:created xsi:type="dcterms:W3CDTF">2015-10-21T15:15:19Z</dcterms:created>
  <dcterms:modified xsi:type="dcterms:W3CDTF">2019-11-08T04:22:37Z</dcterms:modified>
</cp:coreProperties>
</file>